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БЮДЖЕТ 2021-2023г\УТОЧНЕНИЯ\Изм.декабрь\Решение СД (декабрь с изменениями)\"/>
    </mc:Choice>
  </mc:AlternateContent>
  <bookViews>
    <workbookView xWindow="360" yWindow="75" windowWidth="17055" windowHeight="9870"/>
  </bookViews>
  <sheets>
    <sheet name="Прил.3(8)" sheetId="1" r:id="rId1"/>
  </sheets>
  <calcPr calcId="162913"/>
</workbook>
</file>

<file path=xl/calcChain.xml><?xml version="1.0" encoding="utf-8"?>
<calcChain xmlns="http://schemas.openxmlformats.org/spreadsheetml/2006/main">
  <c r="E164" i="1" l="1"/>
  <c r="D164" i="1"/>
  <c r="C164" i="1"/>
  <c r="E127" i="1" l="1"/>
  <c r="D127" i="1"/>
  <c r="C127" i="1"/>
  <c r="C86" i="1" l="1"/>
  <c r="D86" i="1"/>
  <c r="E86" i="1"/>
  <c r="E119" i="1" l="1"/>
  <c r="D119" i="1"/>
  <c r="C119" i="1"/>
  <c r="E117" i="1"/>
  <c r="D117" i="1"/>
  <c r="C117" i="1"/>
  <c r="E133" i="1" l="1"/>
  <c r="D133" i="1"/>
  <c r="C133" i="1"/>
  <c r="E131" i="1"/>
  <c r="D131" i="1"/>
  <c r="C131" i="1"/>
  <c r="D138" i="1" l="1"/>
  <c r="C138" i="1"/>
  <c r="E138" i="1" l="1"/>
  <c r="D137" i="1"/>
  <c r="E42" i="1" l="1"/>
  <c r="D42" i="1"/>
  <c r="C42" i="1"/>
  <c r="E40" i="1"/>
  <c r="D40" i="1"/>
  <c r="C40" i="1"/>
  <c r="D39" i="1" l="1"/>
  <c r="C39" i="1"/>
  <c r="E39" i="1"/>
  <c r="E157" i="1" l="1"/>
  <c r="D157" i="1"/>
  <c r="C157" i="1"/>
  <c r="E129" i="1" l="1"/>
  <c r="D129" i="1"/>
  <c r="C129" i="1"/>
  <c r="C70" i="1" l="1"/>
  <c r="E96" i="1" l="1"/>
  <c r="D96" i="1"/>
  <c r="C96" i="1"/>
  <c r="E106" i="1"/>
  <c r="D106" i="1"/>
  <c r="C106" i="1"/>
  <c r="E110" i="1" l="1"/>
  <c r="D110" i="1"/>
  <c r="C110" i="1"/>
  <c r="E153" i="1" l="1"/>
  <c r="D153" i="1"/>
  <c r="E137" i="1"/>
  <c r="E123" i="1"/>
  <c r="E122" i="1" s="1"/>
  <c r="E159" i="1"/>
  <c r="D159" i="1"/>
  <c r="C159" i="1"/>
  <c r="D123" i="1"/>
  <c r="D122" i="1" s="1"/>
  <c r="D121" i="1" s="1"/>
  <c r="C123" i="1"/>
  <c r="C122" i="1" s="1"/>
  <c r="E32" i="1"/>
  <c r="C34" i="1"/>
  <c r="E102" i="1"/>
  <c r="D102" i="1"/>
  <c r="C102" i="1"/>
  <c r="E104" i="1"/>
  <c r="D104" i="1"/>
  <c r="C104" i="1"/>
  <c r="E100" i="1"/>
  <c r="D100" i="1"/>
  <c r="C100" i="1"/>
  <c r="E98" i="1"/>
  <c r="D98" i="1"/>
  <c r="C98" i="1"/>
  <c r="E94" i="1"/>
  <c r="D94" i="1"/>
  <c r="C94" i="1"/>
  <c r="E92" i="1"/>
  <c r="D92" i="1"/>
  <c r="C92" i="1"/>
  <c r="E90" i="1"/>
  <c r="D90" i="1"/>
  <c r="C90" i="1"/>
  <c r="E36" i="1"/>
  <c r="D36" i="1"/>
  <c r="C36" i="1"/>
  <c r="E34" i="1"/>
  <c r="D34" i="1"/>
  <c r="D32" i="1"/>
  <c r="C32" i="1"/>
  <c r="E30" i="1"/>
  <c r="D30" i="1"/>
  <c r="C30" i="1"/>
  <c r="E70" i="1"/>
  <c r="E69" i="1" s="1"/>
  <c r="D70" i="1"/>
  <c r="D69" i="1" s="1"/>
  <c r="C69" i="1"/>
  <c r="E115" i="1"/>
  <c r="E114" i="1" s="1"/>
  <c r="D115" i="1"/>
  <c r="D114" i="1" s="1"/>
  <c r="C115" i="1"/>
  <c r="C114" i="1" s="1"/>
  <c r="C135" i="1"/>
  <c r="C137" i="1"/>
  <c r="C121" i="1" s="1"/>
  <c r="C163" i="1"/>
  <c r="E177" i="1"/>
  <c r="E175" i="1" s="1"/>
  <c r="E174" i="1" s="1"/>
  <c r="D177" i="1"/>
  <c r="D175" i="1" s="1"/>
  <c r="D174" i="1" s="1"/>
  <c r="C177" i="1"/>
  <c r="C175" i="1" s="1"/>
  <c r="D81" i="1"/>
  <c r="D80" i="1" s="1"/>
  <c r="E163" i="1"/>
  <c r="D163" i="1"/>
  <c r="E76" i="1"/>
  <c r="E73" i="1" s="1"/>
  <c r="E72" i="1" s="1"/>
  <c r="D76" i="1"/>
  <c r="D73" i="1" s="1"/>
  <c r="D72" i="1" s="1"/>
  <c r="C76" i="1"/>
  <c r="C73" i="1" s="1"/>
  <c r="E55" i="1"/>
  <c r="E54" i="1" s="1"/>
  <c r="E53" i="1" s="1"/>
  <c r="D55" i="1"/>
  <c r="D54" i="1" s="1"/>
  <c r="D53" i="1" s="1"/>
  <c r="C55" i="1"/>
  <c r="C54" i="1" s="1"/>
  <c r="C53" i="1" s="1"/>
  <c r="C48" i="1"/>
  <c r="E155" i="1"/>
  <c r="D155" i="1"/>
  <c r="C155" i="1"/>
  <c r="C153" i="1"/>
  <c r="C62" i="1"/>
  <c r="E151" i="1"/>
  <c r="D151" i="1"/>
  <c r="C151" i="1"/>
  <c r="E161" i="1"/>
  <c r="D161" i="1"/>
  <c r="C161" i="1"/>
  <c r="D172" i="1"/>
  <c r="D171" i="1" s="1"/>
  <c r="E172" i="1"/>
  <c r="E171" i="1" s="1"/>
  <c r="C172" i="1"/>
  <c r="C171" i="1" s="1"/>
  <c r="D59" i="1"/>
  <c r="E59" i="1"/>
  <c r="C59" i="1"/>
  <c r="D23" i="1"/>
  <c r="D22" i="1" s="1"/>
  <c r="E23" i="1"/>
  <c r="E22" i="1" s="1"/>
  <c r="D83" i="1"/>
  <c r="E83" i="1"/>
  <c r="E81" i="1"/>
  <c r="E80" i="1" s="1"/>
  <c r="E79" i="1" s="1"/>
  <c r="D67" i="1"/>
  <c r="D66" i="1" s="1"/>
  <c r="E67" i="1"/>
  <c r="E66" i="1" s="1"/>
  <c r="D64" i="1"/>
  <c r="E64" i="1"/>
  <c r="D62" i="1"/>
  <c r="E62" i="1"/>
  <c r="D51" i="1"/>
  <c r="D50" i="1" s="1"/>
  <c r="E51" i="1"/>
  <c r="E50" i="1" s="1"/>
  <c r="D48" i="1"/>
  <c r="E48" i="1"/>
  <c r="D46" i="1"/>
  <c r="E46" i="1"/>
  <c r="D44" i="1"/>
  <c r="E44" i="1"/>
  <c r="D108" i="1"/>
  <c r="E108" i="1"/>
  <c r="C83" i="1"/>
  <c r="D79" i="1" l="1"/>
  <c r="E121" i="1"/>
  <c r="E89" i="1"/>
  <c r="E88" i="1" s="1"/>
  <c r="D89" i="1"/>
  <c r="D88" i="1" s="1"/>
  <c r="D38" i="1"/>
  <c r="E38" i="1"/>
  <c r="C150" i="1"/>
  <c r="D150" i="1"/>
  <c r="E150" i="1"/>
  <c r="D29" i="1"/>
  <c r="D28" i="1" s="1"/>
  <c r="E29" i="1"/>
  <c r="E28" i="1" s="1"/>
  <c r="C174" i="1"/>
  <c r="D58" i="1"/>
  <c r="D57" i="1" s="1"/>
  <c r="E58" i="1"/>
  <c r="E57" i="1" s="1"/>
  <c r="C108" i="1"/>
  <c r="C81" i="1"/>
  <c r="C80" i="1" s="1"/>
  <c r="C79" i="1" s="1"/>
  <c r="C89" i="1" l="1"/>
  <c r="C88" i="1" s="1"/>
  <c r="C113" i="1"/>
  <c r="C112" i="1" s="1"/>
  <c r="E21" i="1"/>
  <c r="D21" i="1"/>
  <c r="E113" i="1"/>
  <c r="E112" i="1" s="1"/>
  <c r="D113" i="1"/>
  <c r="D112" i="1" s="1"/>
  <c r="C72" i="1"/>
  <c r="C67" i="1"/>
  <c r="C66" i="1" s="1"/>
  <c r="C64" i="1"/>
  <c r="C58" i="1" s="1"/>
  <c r="C51" i="1"/>
  <c r="C50" i="1" s="1"/>
  <c r="C46" i="1"/>
  <c r="C44" i="1"/>
  <c r="C29" i="1"/>
  <c r="C28" i="1" s="1"/>
  <c r="C23" i="1"/>
  <c r="C22" i="1" s="1"/>
  <c r="C38" i="1" l="1"/>
  <c r="D179" i="1"/>
  <c r="E179" i="1"/>
  <c r="C57" i="1"/>
  <c r="C21" i="1" l="1"/>
  <c r="C179" i="1" s="1"/>
</calcChain>
</file>

<file path=xl/sharedStrings.xml><?xml version="1.0" encoding="utf-8"?>
<sst xmlns="http://schemas.openxmlformats.org/spreadsheetml/2006/main" count="341" uniqueCount="332">
  <si>
    <t>Код бюджетной классификации Российской Федерации</t>
  </si>
  <si>
    <t>Наименование дохода</t>
  </si>
  <si>
    <t>000 1 00 00000 00 0000 000</t>
  </si>
  <si>
    <t>Налоговые и неналоговые доходы</t>
  </si>
  <si>
    <t>000 1 01 00000 00 0000 000</t>
  </si>
  <si>
    <t xml:space="preserve">Налоги на прибыль, доходы </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</si>
  <si>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</si>
  <si>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</si>
  <si>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</si>
  <si>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</si>
  <si>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</si>
  <si>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</si>
  <si>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</si>
  <si>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Налог на доходы физических с доходов, полученных физическими лицами в соответствии со статьей 228 Налогового Кодекса Российской Федерации</t>
  </si>
  <si>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</si>
  <si>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</si>
  <si>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</si>
  <si>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</si>
  <si>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</si>
  <si>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производимые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</si>
  <si>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</si>
  <si>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</si>
  <si>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</si>
  <si>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000 1 03 02250 01 0000 110</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</si>
  <si>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</si>
  <si>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</si>
  <si>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000 1 05 00000 00 0000 000</t>
  </si>
  <si>
    <t>Налоги на совокупный доход</t>
  </si>
  <si>
    <t>000 1 05 02000 02 0000 110</t>
  </si>
  <si>
    <t>Единый налог на вмененный доход для определенных видов деятельности</t>
  </si>
  <si>
    <t>000 1 05 02010 02 0000 110</t>
  </si>
  <si>
    <t>000 1 05 03000 01 0000 110</t>
  </si>
  <si>
    <t>Единый сельскохозяйственный налог</t>
  </si>
  <si>
    <t>000 1 05 03010 01 0000 110</t>
  </si>
  <si>
    <t>000 1 05 04000 02 0000 110</t>
  </si>
  <si>
    <t>Налог, взимаемый в связи с применением патентной системы налогообложения</t>
  </si>
  <si>
    <t>000 1 05 04020 02 0000 110</t>
  </si>
  <si>
    <t>Налог, взимаемый  в связи с применением патентной системы налогообложения, зачисляемые в бюджеты муниципальных районов</t>
  </si>
  <si>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</si>
  <si>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</si>
  <si>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</si>
  <si>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</si>
  <si>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</si>
  <si>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</si>
  <si>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000 1 11 00000 00 0000 000</t>
  </si>
  <si>
    <t>Доходы от использования имущества, находящегося в государственной и муниципальной собственности</t>
  </si>
  <si>
    <t>000 1 11 05000 00 0000 120</t>
  </si>
  <si>
    <t>Доходы, полученные в виде арендной либо иной платы за передачу в безвозмездное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</si>
  <si>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</si>
  <si>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</si>
  <si>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</si>
  <si>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</si>
  <si>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000 1 11 05070 05 0000 120</t>
  </si>
  <si>
    <t>Доходы от сдачи в аренду имущества, составляющего государственную (муниципальную) казну (за исключением земельных участков)</t>
  </si>
  <si>
    <t>000 1 11 05075 05 0000 120</t>
  </si>
  <si>
    <t>Доходы от сдачи в аренду имущества, составляющих казну муниципальных районов (за исключением земельных участков)</t>
  </si>
  <si>
    <t>000 1 11 07000 00 0000 120</t>
  </si>
  <si>
    <t>Платежи от государственных и муниципальных унитарных предприятий</t>
  </si>
  <si>
    <t>000 1 11 07010 00 0000 120</t>
  </si>
  <si>
    <t>Доходы от перечисления части прибыли, остающейся после уплаты налогов и иных обязательных платежей федеральных государственных унитарных предприятий</t>
  </si>
  <si>
    <t>000 1 11 07015 05 0000 120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</si>
  <si>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</si>
  <si>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</si>
  <si>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</si>
  <si>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</si>
  <si>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</si>
  <si>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</si>
  <si>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Платы за выбросы загрязняющих веществ в атмосферный воздух стационарными объектами</t>
  </si>
  <si>
    <t>000 1 12 01030 01 0000 120</t>
  </si>
  <si>
    <t>Плата за выброс загрязняющих веществ в водные объекты</t>
  </si>
  <si>
    <t>0001 12 01040 01 0000 120</t>
  </si>
  <si>
    <t>Плата за размещение отходов  производства и потребления</t>
  </si>
  <si>
    <t>000 1 14 00000 00 0000 000</t>
  </si>
  <si>
    <t xml:space="preserve">Доходы от продажи материальных и нематериальных активов </t>
  </si>
  <si>
    <t>000 1 14 02050 05 0000 410</t>
  </si>
  <si>
    <t>Доходы от реализации имущества, находящихся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</si>
  <si>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000 1 14 06010 00 0000 430</t>
  </si>
  <si>
    <t>Доходы от продажи земельных участков, государственная собственность на которые не разграничена</t>
  </si>
  <si>
    <t>000 1 16 00000 00 0000 000</t>
  </si>
  <si>
    <t>Штрафы, санкции, возмещение ущерба</t>
  </si>
  <si>
    <t>000 2 00 00000 00 0000 000</t>
  </si>
  <si>
    <t>000 2 02 00000 00 0000 000</t>
  </si>
  <si>
    <t xml:space="preserve">Иные межбюджетные трансферты </t>
  </si>
  <si>
    <t>Межбюджетные трансферты, передаваемые бюджетами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</si>
  <si>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</si>
  <si>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бюджетных и автономных учреждений</t>
  </si>
  <si>
    <t>Субвенции бюджетам на государственную регистрацию актов гражданского состояния</t>
  </si>
  <si>
    <t xml:space="preserve">Сумма, тыс. руб. </t>
  </si>
  <si>
    <t>Старицкого района Тверской области</t>
  </si>
  <si>
    <t>000 1 11 05025 05 0000 120</t>
  </si>
  <si>
    <t>000 1 11 05013 13 0000 120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</si>
  <si>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</si>
  <si>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</si>
  <si>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000 1 14 06013 13 0000 430</t>
  </si>
  <si>
    <t>000 1 14 06020 00 0000 430</t>
  </si>
  <si>
    <t>000 1 14 06025 05 0000 430</t>
  </si>
  <si>
    <t>Доходы от продажи земельных участков, государственная собственность на которые разграничена ( за исключением земельных участков муниципальных бюджетных и автономных учреждений)</t>
  </si>
  <si>
    <t>Безвозмездные поступления</t>
  </si>
  <si>
    <t>Безвозмездные поступления от других бюджетов бюджетной системы Российской Федерации</t>
  </si>
  <si>
    <t>Субвенции бюджетам бюджетной системы Российской Федерации</t>
  </si>
  <si>
    <t>Субвенции бюджетам муниципальных районов  на государственную  регистрацию актов гражданского состояния</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</si>
  <si>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</si>
  <si>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Прочие субвенции бюджетам муниципальных районов</t>
  </si>
  <si>
    <t xml:space="preserve">Прочие субвенции бюджетам муниципальных районов (субвенции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</si>
  <si>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Прочие субвенции</t>
  </si>
  <si>
    <t>Субвенции бюджетам на компенсацию части платы, взимаемой с родителей (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</si>
  <si>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</si>
  <si>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Прочие субвенции бюджетам муниципальных районов ( субвенции бюджетам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</si>
  <si>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</si>
  <si>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000 1 11 05013 05 0000 120</t>
  </si>
  <si>
    <t>000 1 14 06013 05 0000 430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</si>
  <si>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</si>
  <si>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</si>
  <si>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0001 12 01041 01 0000 120</t>
  </si>
  <si>
    <t>0001 12 01042 01 0000 120</t>
  </si>
  <si>
    <t>000 1 09 00000 00 0000 000</t>
  </si>
  <si>
    <t>000 1 09 07000 00 0000 110</t>
  </si>
  <si>
    <t>Прочие налоги и сборы ( по отмененным налогам  и сборам)</t>
  </si>
  <si>
    <t>000 1 09 07050 00 0000 110</t>
  </si>
  <si>
    <t>Прочие местные налоги и сборы</t>
  </si>
  <si>
    <t>000 1 09 07053 05 0000 110</t>
  </si>
  <si>
    <t>Прочие местные налоги  и сборы, мобилизуемые на территории муниципальных районов</t>
  </si>
  <si>
    <t>Задолженность и перерасчеты по отмененным налогам, сборам и иным обязательным платежам</t>
  </si>
  <si>
    <t>Прочие субвенции бюджетам муниципальных районов ( субвенции бюджетам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</si>
  <si>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Прочие субвенции бюджетам муниципальных районов ( субвенции бюджетам на осуществление государственных полномочий по обеспечению благоустроенными жилыми помещениями  специализированного  жилого фонда детей сирот, детей оставшихся без попечения родителей, лиц из их числа по договорам найма специализированных жилых помещений  за счет средств областного бюджета Тверской области)</t>
  </si>
  <si>
    <t>Плата за размещение твердых коммунальных отходов</t>
  </si>
  <si>
    <t>Доходы от продажи земельных участков, находящихся в собственности  муниципальных районов ( за исключением земельных участков муниципальных бюджетных и автономных учреждений)</t>
  </si>
  <si>
    <t>Прочие субвенции бюджетам муниципальных районов (субвенции бюджетам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</si>
  <si>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на осуществление полномочий по составлению ( изменению) списков кандидатов в присяжные заседатели федеральных судов общей юрисдикции Российской Федерации</t>
  </si>
  <si>
    <t>Субвенции бюджетам муниципальных районо на осуществление полномочий по составлению ( изменению) списков кандидатов в присяжные заседатели федеральных судов общей юрисдикции Российской Федерации</t>
  </si>
  <si>
    <t>Прочие субвенции бюджетам муниципальных районов ( субвенции на осуществление отдельных государственных полномочий Тверской области по предоставлению компенсации  расходов на оплату жилых помещений , отопления и освещения отдельным категориям педагогических работников, проживающим и работающим в сельских населенных  пунктах, рабочих поселках ( поселках городского типа)</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</si>
  <si>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</si>
  <si>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000 2 02 30000 00 0000 150</t>
  </si>
  <si>
    <t>000 2 02 30029 00 0000 150</t>
  </si>
  <si>
    <t>000 2 02 30029 05 0000 150</t>
  </si>
  <si>
    <t>000 2 02 35120 00 0000 150</t>
  </si>
  <si>
    <t>000 2 02 35120 05 0000 150</t>
  </si>
  <si>
    <t>000 2 02 35930 05 0000 150</t>
  </si>
  <si>
    <t>000 2 02 39999 00 0000 150</t>
  </si>
  <si>
    <t>000 2 02 39999 05 0000 150</t>
  </si>
  <si>
    <t>000 2 02 39999 05 2015 150</t>
  </si>
  <si>
    <t>000 2 02 39999 05 2114 150</t>
  </si>
  <si>
    <t>000 2 02 39999 05 2174 150</t>
  </si>
  <si>
    <t>000 2 02 39999 05 2153 150</t>
  </si>
  <si>
    <t>000 2 02 39999 05 2217 150</t>
  </si>
  <si>
    <t>000 2 02 40000 00 0000 150</t>
  </si>
  <si>
    <t>000 2 02 40014 00 0000 150</t>
  </si>
  <si>
    <t>000 2 02 40014 05 0000 150</t>
  </si>
  <si>
    <t>000 2 02 39999 05 2016 150</t>
  </si>
  <si>
    <t>Субсидии бюджетам бюджетной системы Российской Федерации</t>
  </si>
  <si>
    <t>000 2 02 20000 00 0000 150</t>
  </si>
  <si>
    <t>000 1 03 02231 01 0000 110</t>
  </si>
  <si>
    <t>000 1 03 02241 01 0000 110</t>
  </si>
  <si>
    <t>000 1 03 02251 01 0000 110</t>
  </si>
  <si>
    <t>000 1 03 02261 01 0000 110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</si>
  <si>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</si>
  <si>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</si>
  <si>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</si>
  <si>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 xml:space="preserve">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</si>
  <si>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000 2 04 05099 05 0000 150</t>
  </si>
  <si>
    <t>000 2 04 05000 05 0000 150</t>
  </si>
  <si>
    <t>000 2 04 00000 00 0000 150</t>
  </si>
  <si>
    <t>000 2 04 05099 05 2139 150</t>
  </si>
  <si>
    <t>000 2 04 05010 05 0000 150</t>
  </si>
  <si>
    <t>000 1 14 13000 00 0000 000</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</si>
  <si>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</si>
  <si>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</si>
  <si>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000 2 02 29999 00 0000 150</t>
  </si>
  <si>
    <t>000 2 02 29999 05 0000 150</t>
  </si>
  <si>
    <t>Прочие субсидии</t>
  </si>
  <si>
    <t>Прочие субсидии бюджетам муниципальных районов</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</si>
  <si>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</si>
  <si>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</si>
  <si>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приватизации имущества, находящегося  в государственной и муниципальной собственности</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</si>
  <si>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</si>
  <si>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муниципальных районов</t>
  </si>
  <si>
    <t>Предоставление негосударственными организациями грантов для получения  средств бюджетов муниципальных районов</t>
  </si>
  <si>
    <t xml:space="preserve"> Прочие безвозмездные поступления от негосударственных организаций в бюджеты муниципальных районов</t>
  </si>
  <si>
    <t xml:space="preserve"> Прочие безвозмездные поступления от негосударственных организаций в бюджеты муниципальных районов ( прочие безвозмездные поступления от юридических лиц)</t>
  </si>
  <si>
    <t>000 2 02 35930 00 0000 150</t>
  </si>
  <si>
    <t>000 2 02 29999 05 2071 150</t>
  </si>
  <si>
    <t>000 2 02 29999 05 2203 150</t>
  </si>
  <si>
    <t>000 2 02 29999 05 2049 150</t>
  </si>
  <si>
    <t>000 2 02 29999 05 2064 150</t>
  </si>
  <si>
    <t>000 2 02 29999 05 2093 150</t>
  </si>
  <si>
    <t>000 2 02 29999 05 2190 150</t>
  </si>
  <si>
    <t>000 2 02 9999 05 2207 150</t>
  </si>
  <si>
    <t>000 2 02 29999 05 2208 150</t>
  </si>
  <si>
    <t>Прочие субсидии бюджетам муниципальных районов ( субсидии бюджетам на поддержку редакций районных и городских газет)</t>
  </si>
  <si>
    <t>Прочие субсидии бюджетам муниципальных районов  ( субсидии бюджетам на организацию транспортного обслуживания населения на муниципальных маршрутах регулярных перевозок по регулярным тарифам)</t>
  </si>
  <si>
    <t>Прочие субсидии бюджетам муниципальных районов ( субсидии бюджетам на условий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t>
  </si>
  <si>
    <t>Прочие субсидии бюджетам муниципальных районов ( субсидии бюджетам на укрепление материально-технической базы муниципальных образовательных организаций)</t>
  </si>
  <si>
    <t>Прочие субсидии бюджетам муниципальных районов ( субсидии на повышение заработной платы педагогическим работникам муниципальных организаций дополнительного образования)</t>
  </si>
  <si>
    <t>Прочие субсидии бюджетам муниципальных районов ( субсидии бюджетам на повышение заработной платы работникам муниципальных учреждений культуры Тверской области)</t>
  </si>
  <si>
    <t>000 2 02 20216 00 0000 150</t>
  </si>
  <si>
    <t>000 2 02 20216 05 0000 150</t>
  </si>
  <si>
    <t>000 2 02 20216 05 2224 150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</si>
  <si>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</si>
  <si>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</si>
  <si>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000 2 02 20216 05 2227 150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</si>
  <si>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 субсидии бюджетам на проведение мероприятий в целях обеспечения безопасности дорожного движения на автомобильных дорогах общего пользования местного значения)</t>
  </si>
  <si>
    <t>Прочие субсидии бюджетам муниципальных районов   (Субсидии на организацию участия детей и подростков в социально значимых региональных проектах)</t>
  </si>
  <si>
    <t>000 2 02 29999 05 2075 150</t>
  </si>
  <si>
    <t>000 2 02 29999 05 2206 150</t>
  </si>
  <si>
    <t>000 2 02 25519 00 0000 150</t>
  </si>
  <si>
    <t>000 2 02 25519 05 0000 150</t>
  </si>
  <si>
    <t>Субсидии бюджетам на поддержку отрасли культуры</t>
  </si>
  <si>
    <t>000 1 11 09000 00 0000 120</t>
  </si>
  <si>
    <t>000 1 11 09040 00 0000 120</t>
  </si>
  <si>
    <t>000 1 11 09045 05 0000 120</t>
  </si>
  <si>
    <t>2022 год</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</si>
  <si>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</si>
  <si>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</si>
  <si>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</si>
  <si>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</si>
  <si>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</si>
  <si>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</si>
  <si>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</si>
  <si>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</si>
  <si>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</si>
  <si>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</si>
  <si>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</si>
  <si>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</si>
  <si>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</si>
  <si>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</si>
  <si>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000 1 16 01 000 01 0000 140</t>
  </si>
  <si>
    <t>000 1 16 01050 01 0000 140</t>
  </si>
  <si>
    <t>000 1 16 01053 01 0000 140</t>
  </si>
  <si>
    <t>000 1 16 01060 01 0000 140</t>
  </si>
  <si>
    <t>000 1 16 01063 01 0000 140</t>
  </si>
  <si>
    <t>000 1 16 01070 01 0000 140</t>
  </si>
  <si>
    <t>000 1 16 01073 01 0000 140</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</si>
  <si>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</si>
  <si>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</si>
  <si>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000 1 16 01140 01 0000 140</t>
  </si>
  <si>
    <t>000 1 16 01143 01 0000 140</t>
  </si>
  <si>
    <t>000 1 16 01150 01 0000 140</t>
  </si>
  <si>
    <t>000 1 16 01153 01 0000 140</t>
  </si>
  <si>
    <t>000 1 16 01190 01 0000 140</t>
  </si>
  <si>
    <t>000 1 16 01193 01 0000 140</t>
  </si>
  <si>
    <t>000 1 16 01200 01 0000 140</t>
  </si>
  <si>
    <t>000 1 16 01203 01 0000 140</t>
  </si>
  <si>
    <t>Субсидии бюджетам муниципальных районов на поддержку отрасли культуры</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</si>
  <si>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</si>
  <si>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</si>
  <si>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 за исключением имущества муниципальных бюджетных и автономных учреждений , а также имущества муниципальных унитарных предприятий, в том числе казенных)</t>
  </si>
  <si>
    <t>Прочие субсидии бюджетам муниципальных районов ( субсидии бюджетам на приобретение и установку  плоскостных спортивных сооружений и оборудования на плоскостные и спортивные сооружения на  территории Тверской области)</t>
  </si>
  <si>
    <t>Прочие субсидии бюджетам муниципальных районов ( субсидии бюджетам на проведение капитального ремонта объектов теплоэнергетических комплексов муниципальных образований Тверской области)</t>
  </si>
  <si>
    <t>000 2 02 10000 00 0000 150</t>
  </si>
  <si>
    <t>Дотации бюджетам бюджетной системы Российской Федерации</t>
  </si>
  <si>
    <t>000 2 02 15001 00 0000 150</t>
  </si>
  <si>
    <t>000 2 02 15001 05 2111 150</t>
  </si>
  <si>
    <t>Дотации на выравнивание бюджетной обеспеченности</t>
  </si>
  <si>
    <t>Дотации бюджетам муниципальных районов на выравнивание бюджетной обеспеченности</t>
  </si>
  <si>
    <t>000 2 02 20216 05 2125 150</t>
  </si>
  <si>
    <t>000 2 02 35469 00 0000 150</t>
  </si>
  <si>
    <t>000 2 02 35469 05 0000 150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</si>
  <si>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 субсидии бюджетам на капитальный ремонт и ремонт улично-дорожной сети муниципальных образований Тверской области)</t>
  </si>
  <si>
    <t>Субвенции бюджетам на проведение Всероссийской переписи населения  2020 года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</si>
  <si>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</si>
  <si>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000 1 16 10129 01 0000 140</t>
  </si>
  <si>
    <t>000 1 16 10120 01 0000 140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</si>
  <si>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</si>
  <si>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</si>
  <si>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</si>
  <si>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000 1 16 11000 01 0000 140</t>
  </si>
  <si>
    <t>000 1 16 11050 01 0000 140</t>
  </si>
  <si>
    <t>Платежи, уплачиваемые в целях возмещения вреда</t>
  </si>
  <si>
    <t>000 1 16 01084 01 0000 140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</si>
  <si>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</si>
  <si>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</si>
  <si>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</si>
  <si>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000 1 16 07010 05 0000 140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</si>
  <si>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</si>
  <si>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2021год</t>
  </si>
  <si>
    <t>2023 год</t>
  </si>
  <si>
    <t>000 2 02 25304 00 0000 150</t>
  </si>
  <si>
    <t>000 2 02 25304 05 0000 150</t>
  </si>
  <si>
    <t>Прочие субсидии бюджетам муниципальных районов ( Субсидии бюджетам на организацию отдыха детей в каникулярное время)</t>
  </si>
  <si>
    <t>000 2 02 35303 00 0000 150</t>
  </si>
  <si>
    <t>000 2 02 35303 05 0000 150</t>
  </si>
  <si>
    <t>Субвенции бюджетам на выплату ежемесячного денежного вознаграждения за классное руководство педагогическим работникам муниципальных образовательных организаций</t>
  </si>
  <si>
    <t>Субвенции бюджетам муниципальных районов на выплату ежемесячного денежного вознаграждения за классное руководство педагогическим работникам муниципальных образовательных организаций</t>
  </si>
  <si>
    <t>000 1 05 01000 00 0000 110</t>
  </si>
  <si>
    <t>000 1 05 01010 01 0000 110</t>
  </si>
  <si>
    <t>000 1 05 01011 01 0000 110</t>
  </si>
  <si>
    <t>000 1 05 01020 01 0000 110</t>
  </si>
  <si>
    <t>000 1 05 01021 01 0000 110</t>
  </si>
  <si>
    <t>Налог, взимаемый в связи применением упрощенной системы налогообложения</t>
  </si>
  <si>
    <t>Налог, взимаемый с налогоплательщиков, выбравших в качестве налогообложения доходы</t>
  </si>
  <si>
    <t>Налог, взимаемый с налогоплательщиков, выбравших в качестве налогообложения доходы, уменьшенные на величину расходов</t>
  </si>
  <si>
    <t>Налог, взимаемый с налогоплательщиков, выбравших в качестве налогообложения доходы, уменьшенные на величину расходов( в том числе минимальный налог , зачисляемый в бюджеты субъектов Российской Федерации)</t>
  </si>
  <si>
    <t>Субвенции бюджетам муниципальных районов на проведение Всероссийской переписи населения 2020 года</t>
  </si>
  <si>
    <t>Приложение 8</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</si>
  <si>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 субсидии бюджетам на ремонт дворовых территорий многоквартирных домов, проездов к дворовым территориям многоквартирных домов населенных пунктов))</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</si>
  <si>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</si>
  <si>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</si>
  <si>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000 2 02 29999 05 2189 150</t>
  </si>
  <si>
    <t>Прочие субсидии бюджетам муниципальных районов (субсидии на  укрепление материально-технической базы муниципальных спортивных школ)</t>
  </si>
  <si>
    <t>000 2 02 25467 00 0000 150</t>
  </si>
  <si>
    <t>000 2 02 25467 05 0000 150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</si>
  <si>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</si>
  <si>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</si>
  <si>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000 2 02 25497 00 0000 150</t>
  </si>
  <si>
    <t>000 2 02 25497 05 0000 150</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</si>
  <si>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</si>
  <si>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</si>
  <si>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000 2 02 15002 00 0000 150</t>
  </si>
  <si>
    <t>000 2 02 15002 05 0000 150</t>
  </si>
  <si>
    <t>Дотации бюджетам муниципальных районов на поддержку мер по обеспечению сбалансированности  бюджетов</t>
  </si>
  <si>
    <t>000 2 02 19999 05 0000 150</t>
  </si>
  <si>
    <t>000 2 02 19999 00 0000 150</t>
  </si>
  <si>
    <t>Дотации на поддержку мер по обеспечению сбалансированности  бюджетов</t>
  </si>
  <si>
    <t>Прочие дотации  бюджетам муниципальных районов (дотации бюджетам на стимулирование муниципальных образований образований к повышению эффективности бюджетных расходов)</t>
  </si>
  <si>
    <t>000 2 02 35080 00 0000 150</t>
  </si>
  <si>
    <t>000 2 02 35082 05 0000 150</t>
  </si>
  <si>
    <t xml:space="preserve">                                                                                                            </t>
  </si>
  <si>
    <t>Прочие дотации</t>
  </si>
  <si>
    <t>000 2 02 25255 00 0000 150</t>
  </si>
  <si>
    <t>000 2 02 25255 05 0000 150</t>
  </si>
  <si>
    <t>Субсидии бюджетам на благоустройство зданий муниципальных образовательных организаций в целях соблюдения требований в воздушно-тепловому режиму, водоснабжения и канализации</t>
  </si>
  <si>
    <t>Субсидии бюджетам на муниципальных районовблагоустройство зданий муниципальных образовательных организаций в целях соблюдения требований в воздушно-тепловому режиму, водоснабжения и канализации</t>
  </si>
  <si>
    <t xml:space="preserve">к решению Собрания депутатов  </t>
  </si>
  <si>
    <t>" О районном бюджете МО "Старицкий район"</t>
  </si>
  <si>
    <t xml:space="preserve">Тверской области на 2021 год и плановый </t>
  </si>
  <si>
    <t>период 2022 и 2023 годов"</t>
  </si>
  <si>
    <t>" О внесении изменений в решение Собрания</t>
  </si>
  <si>
    <t>депутатов Старицкого района Тверской области</t>
  </si>
  <si>
    <t xml:space="preserve"> "О районном бюджете МО "Старицкий район"</t>
  </si>
  <si>
    <t xml:space="preserve"> Тверской области на 2021 год и на плановый </t>
  </si>
  <si>
    <t xml:space="preserve">     Приложение  3</t>
  </si>
  <si>
    <t xml:space="preserve">Прогнозируемые доходы районного бюджета по группам, подгруппам, статьям, подстатьям и элементам доходов классификации доходов  бюджетов Российской Федерации на 2021 год и на плановый период 2022 и 2023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</si>
</sst>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9"/>
      <color theme="1"/>
      <name val="Times New Roman"/>
      <family val="1"/>
      <charset val="204"/>
    </font>
    <font>
      <i/>
      <sz val="12"/>
      <color theme="1"/>
      <name val="Times New Roman"/>
      <family val="1"/>
      <charset val="204"/>
    </font>
    <font>
      <i/>
      <sz val="11"/>
      <color theme="1"/>
      <name val="Times New Roman"/>
      <family val="1"/>
      <charset val="204"/>
    </font>
    <font>
      <b/>
      <sz val="13"/>
      <color theme="1"/>
      <name val="Times New Roman"/>
      <family val="1"/>
      <charset val="204"/>
    </font>
    <font>
      <b/>
      <sz val="11"/>
      <color theme="1"/>
      <name val="Times New Roman"/>
      <family val="1"/>
      <charset val="204"/>
    </font>
    <font>
      <sz val="12"/>
      <color rgb="FF000000"/>
      <name val="Times New Roman"/>
      <family val="1"/>
      <charset val="204"/>
    </font>
    <font>
      <sz val="10"/>
      <color theme="1"/>
      <name val="Times New Roman"/>
      <family val="1"/>
      <charset val="204"/>
    </font>
    <font>
      <sz val="10"/>
      <color theme="1"/>
      <name val="Calibri"/>
      <family val="2"/>
      <charset val="204"/>
      <scheme val="minor"/>
    </font>
    <font>
      <sz val="12"/>
      <color theme="1"/>
      <name val="Calibri"/>
      <family val="2"/>
      <charset val="20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1" fillId="0" borderId="0" xfId="0" applyFont="1"/>
    <xf numFmtId="0" fontId="0" fillId="0" borderId="0" xfId="0" applyFont="1"/>
    <xf numFmtId="0" fontId="0" fillId="0" borderId="0" xfId="0" applyFont="1" applyAlignment="1">
      <alignment vertical="top"/>
    </xf>
    <xf numFmtId="0" fontId="3" fillId="0" borderId="1" xfId="0" applyFont="1" applyBorder="1" applyAlignment="1">
      <alignment horizontal="center" vertical="top" wrapText="1"/>
    </xf>
    <xf numFmtId="164" fontId="1" fillId="0" borderId="1"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164" fontId="2" fillId="0" borderId="1" xfId="0" applyNumberFormat="1" applyFont="1" applyBorder="1" applyAlignment="1">
      <alignment horizontal="right" vertical="top" wrapText="1"/>
    </xf>
    <xf numFmtId="164" fontId="1" fillId="0" borderId="1" xfId="0" applyNumberFormat="1" applyFont="1" applyBorder="1" applyAlignment="1">
      <alignment horizontal="right" vertical="top"/>
    </xf>
    <xf numFmtId="0" fontId="0" fillId="0" borderId="0" xfId="0" applyFont="1" applyAlignment="1">
      <alignment horizontal="right"/>
    </xf>
    <xf numFmtId="164" fontId="6" fillId="0" borderId="1" xfId="0" applyNumberFormat="1" applyFont="1" applyBorder="1" applyAlignment="1">
      <alignment horizontal="right" vertical="top" wrapText="1"/>
    </xf>
    <xf numFmtId="0" fontId="2" fillId="0" borderId="0" xfId="0" applyFont="1" applyAlignment="1">
      <alignment horizontal="right"/>
    </xf>
    <xf numFmtId="0" fontId="1" fillId="0" borderId="1" xfId="0" applyFont="1" applyBorder="1" applyAlignment="1">
      <alignment horizontal="center" vertical="top" wrapText="1"/>
    </xf>
    <xf numFmtId="0" fontId="1" fillId="0" borderId="1" xfId="0" applyFont="1" applyBorder="1" applyAlignment="1">
      <alignment horizontal="center" vertical="top" wrapText="1"/>
    </xf>
    <xf numFmtId="164" fontId="1" fillId="0" borderId="1" xfId="0" applyNumberFormat="1" applyFont="1" applyFill="1" applyBorder="1" applyAlignment="1">
      <alignment horizontal="right" vertical="top" wrapText="1"/>
    </xf>
    <xf numFmtId="0" fontId="1" fillId="0" borderId="1" xfId="0" applyFont="1" applyBorder="1" applyAlignment="1">
      <alignment horizontal="center" vertical="top" wrapText="1"/>
    </xf>
    <xf numFmtId="164" fontId="7" fillId="0" borderId="1" xfId="0" applyNumberFormat="1" applyFont="1" applyBorder="1" applyAlignment="1">
      <alignment horizontal="right" vertical="top" wrapText="1"/>
    </xf>
    <xf numFmtId="0" fontId="1" fillId="0" borderId="0" xfId="0" applyFont="1" applyAlignment="1">
      <alignment horizontal="right" vertical="top"/>
    </xf>
    <xf numFmtId="0" fontId="1" fillId="0" borderId="1" xfId="0" applyFont="1" applyBorder="1" applyAlignment="1">
      <alignment horizontal="center" vertical="top" wrapText="1"/>
    </xf>
    <xf numFmtId="0" fontId="9" fillId="0" borderId="0" xfId="0" applyFont="1" applyAlignment="1">
      <alignment horizontal="right" vertical="top" wrapText="1"/>
    </xf>
    <xf numFmtId="0" fontId="10" fillId="0" borderId="0" xfId="0" applyFont="1" applyAlignment="1">
      <alignment horizontal="right" vertical="top" wrapText="1"/>
    </xf>
    <xf numFmtId="0" fontId="6" fillId="0" borderId="1" xfId="0" applyFont="1" applyBorder="1" applyAlignment="1">
      <alignment horizontal="left" vertical="top" wrapText="1"/>
    </xf>
    <xf numFmtId="0" fontId="2"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left" vertical="top" wrapText="1"/>
    </xf>
    <xf numFmtId="0" fontId="5" fillId="0" borderId="1" xfId="0" applyFont="1" applyBorder="1" applyAlignment="1">
      <alignment horizontal="left" vertical="top" wrapText="1"/>
    </xf>
    <xf numFmtId="0" fontId="8" fillId="0" borderId="1" xfId="0" applyFont="1" applyBorder="1" applyAlignment="1">
      <alignment horizontal="left" wrapText="1"/>
    </xf>
    <xf numFmtId="0" fontId="8" fillId="0" borderId="0" xfId="0" applyFont="1" applyAlignment="1">
      <alignment horizontal="left" wrapText="1"/>
    </xf>
    <xf numFmtId="0" fontId="7" fillId="0" borderId="1" xfId="0" applyFont="1" applyBorder="1" applyAlignment="1">
      <alignment horizontal="left" vertical="top" wrapText="1"/>
    </xf>
    <xf numFmtId="0" fontId="2" fillId="0" borderId="1" xfId="0" applyFont="1" applyBorder="1" applyAlignment="1">
      <alignment horizontal="center" vertical="top" wrapText="1"/>
    </xf>
    <xf numFmtId="0" fontId="4" fillId="0" borderId="1" xfId="0" applyFont="1" applyBorder="1" applyAlignment="1">
      <alignment horizontal="center" vertical="top" wrapText="1"/>
    </xf>
    <xf numFmtId="0" fontId="7" fillId="0" borderId="1" xfId="0" applyFont="1" applyBorder="1" applyAlignment="1">
      <alignment horizontal="center" vertical="top" wrapText="1"/>
    </xf>
    <xf numFmtId="0" fontId="1" fillId="0" borderId="1" xfId="0" applyFont="1" applyBorder="1" applyAlignment="1">
      <alignment horizontal="center" vertical="top" wrapText="1"/>
    </xf>
    <xf numFmtId="0" fontId="1" fillId="0" borderId="0" xfId="0" applyFont="1" applyAlignment="1">
      <alignment horizontal="right" vertical="top"/>
    </xf>
    <xf numFmtId="0" fontId="1" fillId="0" borderId="0" xfId="0" applyFont="1" applyAlignment="1">
      <alignment horizontal="left"/>
    </xf>
    <xf numFmtId="0" fontId="1" fillId="0" borderId="0" xfId="0" applyFont="1" applyAlignment="1">
      <alignment horizontal="right" vertical="top" wrapText="1"/>
    </xf>
    <xf numFmtId="0" fontId="11" fillId="0" borderId="0" xfId="0" applyFont="1" applyAlignment="1">
      <alignment horizontal="right" vertical="top" wrapText="1"/>
    </xf>
    <xf numFmtId="0" fontId="1" fillId="0" borderId="0" xfId="0" applyFont="1" applyAlignment="1">
      <alignment horizontal="right" vertical="center"/>
    </xf>
    <xf numFmtId="0" fontId="2" fillId="0" borderId="0" xfId="0" applyFont="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79"/>
  <sheetViews>
    <sheetView tabSelected="1" zoomScale="80" zoomScaleNormal="80" workbookViewId="0">
      <selection activeCell="H14" sqref="H13:H14"/>
    </sheetView>
  </sheetViews>
  <sheetFormatPr defaultRowHeight="15" x14ac:dyDescent="0.25"/>
  <cols>
    <col min="1" max="1" width="30.7109375" style="2" customWidth="1"/>
    <col min="2" max="2" width="37.5703125" style="3" customWidth="1"/>
    <col min="3" max="3" width="13.42578125" style="9" bestFit="1" customWidth="1"/>
    <col min="4" max="5" width="15.28515625" style="9" customWidth="1"/>
    <col min="6" max="6" width="9.140625" style="2"/>
    <col min="7" max="7" width="9" style="2" customWidth="1"/>
    <col min="8" max="8" width="9.140625" style="2"/>
    <col min="9" max="9" width="12.85546875" style="2" customWidth="1"/>
    <col min="10" max="10" width="0.85546875" style="2" customWidth="1"/>
    <col min="11" max="30" width="9.140625" style="2" hidden="1" customWidth="1"/>
    <col min="31" max="16384" width="9.140625" style="2"/>
  </cols>
  <sheetData>
    <row r="1" spans="1:6" ht="24.75" customHeight="1" x14ac:dyDescent="0.25">
      <c r="A1" s="1"/>
      <c r="B1" s="37" t="s">
        <v>330</v>
      </c>
      <c r="C1" s="37"/>
      <c r="D1" s="37"/>
      <c r="E1" s="37"/>
    </row>
    <row r="2" spans="1:6" ht="18.75" customHeight="1" x14ac:dyDescent="0.25">
      <c r="A2" s="1"/>
      <c r="B2" s="35" t="s">
        <v>322</v>
      </c>
      <c r="C2" s="35"/>
      <c r="D2" s="35"/>
      <c r="E2" s="35"/>
    </row>
    <row r="3" spans="1:6" ht="17.25" customHeight="1" x14ac:dyDescent="0.25">
      <c r="A3" s="1"/>
      <c r="B3" s="35" t="s">
        <v>88</v>
      </c>
      <c r="C3" s="35"/>
      <c r="D3" s="35"/>
      <c r="E3" s="35"/>
    </row>
    <row r="4" spans="1:6" ht="17.25" customHeight="1" x14ac:dyDescent="0.25">
      <c r="A4" s="1"/>
      <c r="B4" s="35" t="s">
        <v>326</v>
      </c>
      <c r="C4" s="35"/>
      <c r="D4" s="35"/>
      <c r="E4" s="35"/>
    </row>
    <row r="5" spans="1:6" ht="19.5" customHeight="1" x14ac:dyDescent="0.25">
      <c r="A5" s="1"/>
      <c r="B5" s="35" t="s">
        <v>327</v>
      </c>
      <c r="C5" s="36"/>
      <c r="D5" s="36"/>
      <c r="E5" s="36"/>
    </row>
    <row r="6" spans="1:6" ht="19.5" customHeight="1" x14ac:dyDescent="0.25">
      <c r="A6" s="1"/>
      <c r="B6" s="35" t="s">
        <v>328</v>
      </c>
      <c r="C6" s="35"/>
      <c r="D6" s="35"/>
      <c r="E6" s="35"/>
    </row>
    <row r="7" spans="1:6" ht="18" customHeight="1" x14ac:dyDescent="0.25">
      <c r="A7" s="1"/>
      <c r="B7" s="35" t="s">
        <v>329</v>
      </c>
      <c r="C7" s="35"/>
      <c r="D7" s="35"/>
      <c r="E7" s="35"/>
    </row>
    <row r="8" spans="1:6" ht="19.5" customHeight="1" x14ac:dyDescent="0.25">
      <c r="A8" s="1"/>
      <c r="B8" s="35" t="s">
        <v>325</v>
      </c>
      <c r="C8" s="36"/>
      <c r="D8" s="36"/>
      <c r="E8" s="36"/>
    </row>
    <row r="9" spans="1:6" ht="15.75" customHeight="1" x14ac:dyDescent="0.25">
      <c r="A9" s="1"/>
      <c r="B9" s="34" t="s">
        <v>316</v>
      </c>
      <c r="C9" s="34"/>
      <c r="D9" s="34"/>
      <c r="E9" s="34"/>
      <c r="F9" s="11"/>
    </row>
    <row r="10" spans="1:6" ht="17.25" customHeight="1" x14ac:dyDescent="0.25">
      <c r="A10" s="1"/>
      <c r="B10" s="17"/>
      <c r="C10" s="37" t="s">
        <v>293</v>
      </c>
      <c r="D10" s="37"/>
      <c r="E10" s="37"/>
    </row>
    <row r="11" spans="1:6" ht="17.25" customHeight="1" x14ac:dyDescent="0.25">
      <c r="A11" s="1"/>
      <c r="B11" s="35" t="s">
        <v>322</v>
      </c>
      <c r="C11" s="35"/>
      <c r="D11" s="35"/>
      <c r="E11" s="35"/>
    </row>
    <row r="12" spans="1:6" ht="16.5" customHeight="1" x14ac:dyDescent="0.25">
      <c r="A12" s="1"/>
      <c r="B12" s="35" t="s">
        <v>88</v>
      </c>
      <c r="C12" s="35"/>
      <c r="D12" s="35"/>
      <c r="E12" s="35"/>
    </row>
    <row r="13" spans="1:6" ht="16.5" customHeight="1" x14ac:dyDescent="0.25">
      <c r="A13" s="1"/>
      <c r="B13" s="35" t="s">
        <v>323</v>
      </c>
      <c r="C13" s="35"/>
      <c r="D13" s="35"/>
      <c r="E13" s="35"/>
    </row>
    <row r="14" spans="1:6" ht="15.75" x14ac:dyDescent="0.25">
      <c r="A14" s="1"/>
      <c r="B14" s="33" t="s">
        <v>324</v>
      </c>
      <c r="C14" s="33"/>
      <c r="D14" s="33"/>
      <c r="E14" s="33"/>
    </row>
    <row r="15" spans="1:6" ht="15.75" x14ac:dyDescent="0.25">
      <c r="A15" s="1"/>
      <c r="B15" s="35" t="s">
        <v>325</v>
      </c>
      <c r="C15" s="36"/>
      <c r="D15" s="36"/>
      <c r="E15" s="36"/>
    </row>
    <row r="16" spans="1:6" ht="15.75" x14ac:dyDescent="0.25">
      <c r="A16" s="1"/>
      <c r="B16" s="19"/>
      <c r="C16" s="20"/>
      <c r="D16" s="20"/>
      <c r="E16" s="20"/>
    </row>
    <row r="17" spans="1:11" ht="64.5" customHeight="1" x14ac:dyDescent="0.25">
      <c r="A17" s="38" t="s">
        <v>331</v>
      </c>
      <c r="B17" s="38"/>
      <c r="C17" s="38"/>
      <c r="D17" s="38"/>
      <c r="E17" s="38"/>
    </row>
    <row r="18" spans="1:11" ht="31.5" customHeight="1" x14ac:dyDescent="0.25">
      <c r="A18" s="32" t="s">
        <v>0</v>
      </c>
      <c r="B18" s="32" t="s">
        <v>1</v>
      </c>
      <c r="C18" s="12" t="s">
        <v>87</v>
      </c>
      <c r="D18" s="13" t="s">
        <v>87</v>
      </c>
      <c r="E18" s="13" t="s">
        <v>87</v>
      </c>
      <c r="K18"/>
    </row>
    <row r="19" spans="1:11" ht="21" customHeight="1" x14ac:dyDescent="0.25">
      <c r="A19" s="32"/>
      <c r="B19" s="32"/>
      <c r="C19" s="15" t="s">
        <v>274</v>
      </c>
      <c r="D19" s="15" t="s">
        <v>210</v>
      </c>
      <c r="E19" s="15" t="s">
        <v>275</v>
      </c>
    </row>
    <row r="20" spans="1:11" x14ac:dyDescent="0.25">
      <c r="A20" s="4">
        <v>1</v>
      </c>
      <c r="B20" s="4">
        <v>2</v>
      </c>
      <c r="C20" s="4">
        <v>3</v>
      </c>
      <c r="D20" s="4">
        <v>4</v>
      </c>
      <c r="E20" s="4">
        <v>5</v>
      </c>
    </row>
    <row r="21" spans="1:11" ht="38.25" customHeight="1" x14ac:dyDescent="0.25">
      <c r="A21" s="29" t="s">
        <v>2</v>
      </c>
      <c r="B21" s="21" t="s">
        <v>3</v>
      </c>
      <c r="C21" s="7">
        <f>C22+C28+C38+C50+C57+C72+C79+C88+C53</f>
        <v>202416.40000000002</v>
      </c>
      <c r="D21" s="7">
        <f>D22+D28+D38+D50+D57+D72+D79+D88+D53</f>
        <v>206038.00000000003</v>
      </c>
      <c r="E21" s="7">
        <f>E22+E28+E38+E50+E57+E72+E79+E88+E53</f>
        <v>210170</v>
      </c>
    </row>
    <row r="22" spans="1:11" ht="20.25" customHeight="1" x14ac:dyDescent="0.25">
      <c r="A22" s="29" t="s">
        <v>4</v>
      </c>
      <c r="B22" s="22" t="s">
        <v>5</v>
      </c>
      <c r="C22" s="7">
        <f>C23</f>
        <v>156277.69999999998</v>
      </c>
      <c r="D22" s="7">
        <f t="shared" ref="D22:E22" si="0">D23</f>
        <v>163263</v>
      </c>
      <c r="E22" s="7">
        <f t="shared" si="0"/>
        <v>168870</v>
      </c>
    </row>
    <row r="23" spans="1:11" ht="18.75" customHeight="1" x14ac:dyDescent="0.25">
      <c r="A23" s="30" t="s">
        <v>6</v>
      </c>
      <c r="B23" s="23" t="s">
        <v>7</v>
      </c>
      <c r="C23" s="6">
        <f>C24+C25+C26+C27</f>
        <v>156277.69999999998</v>
      </c>
      <c r="D23" s="6">
        <f>D24+D25+D26+D27</f>
        <v>163263</v>
      </c>
      <c r="E23" s="6">
        <f>E24+E25+E26+E27</f>
        <v>168870</v>
      </c>
    </row>
    <row r="24" spans="1:11" ht="130.5" customHeight="1" x14ac:dyDescent="0.25">
      <c r="A24" s="18" t="s">
        <v>8</v>
      </c>
      <c r="B24" s="24" t="s">
        <v>9</v>
      </c>
      <c r="C24" s="5">
        <v>152859.9</v>
      </c>
      <c r="D24" s="5">
        <v>159699</v>
      </c>
      <c r="E24" s="5">
        <v>165187.9</v>
      </c>
    </row>
    <row r="25" spans="1:11" ht="208.5" customHeight="1" x14ac:dyDescent="0.25">
      <c r="A25" s="18" t="s">
        <v>10</v>
      </c>
      <c r="B25" s="24" t="s">
        <v>11</v>
      </c>
      <c r="C25" s="5">
        <v>1094.0999999999999</v>
      </c>
      <c r="D25" s="5">
        <v>1141.4000000000001</v>
      </c>
      <c r="E25" s="5">
        <v>1178.5</v>
      </c>
    </row>
    <row r="26" spans="1:11" ht="84" customHeight="1" x14ac:dyDescent="0.25">
      <c r="A26" s="18" t="s">
        <v>12</v>
      </c>
      <c r="B26" s="24" t="s">
        <v>13</v>
      </c>
      <c r="C26" s="5">
        <v>1803.8</v>
      </c>
      <c r="D26" s="5">
        <v>1881</v>
      </c>
      <c r="E26" s="5">
        <v>1943.7</v>
      </c>
    </row>
    <row r="27" spans="1:11" ht="175.5" customHeight="1" x14ac:dyDescent="0.25">
      <c r="A27" s="18" t="s">
        <v>14</v>
      </c>
      <c r="B27" s="24" t="s">
        <v>15</v>
      </c>
      <c r="C27" s="5">
        <v>519.9</v>
      </c>
      <c r="D27" s="5">
        <v>541.6</v>
      </c>
      <c r="E27" s="5">
        <v>559.9</v>
      </c>
    </row>
    <row r="28" spans="1:11" ht="51" customHeight="1" x14ac:dyDescent="0.25">
      <c r="A28" s="29" t="s">
        <v>16</v>
      </c>
      <c r="B28" s="22" t="s">
        <v>17</v>
      </c>
      <c r="C28" s="7">
        <f>C29</f>
        <v>14623.2</v>
      </c>
      <c r="D28" s="7">
        <f t="shared" ref="D28:E28" si="1">D29</f>
        <v>15571.099999999999</v>
      </c>
      <c r="E28" s="7">
        <f t="shared" si="1"/>
        <v>16770.5</v>
      </c>
    </row>
    <row r="29" spans="1:11" ht="63" x14ac:dyDescent="0.25">
      <c r="A29" s="30" t="s">
        <v>18</v>
      </c>
      <c r="B29" s="23" t="s">
        <v>19</v>
      </c>
      <c r="C29" s="6">
        <f>C30+C32+C34+C36</f>
        <v>14623.2</v>
      </c>
      <c r="D29" s="6">
        <f t="shared" ref="D29:E29" si="2">D30+D32+D34+D36</f>
        <v>15571.099999999999</v>
      </c>
      <c r="E29" s="6">
        <f t="shared" si="2"/>
        <v>16770.5</v>
      </c>
    </row>
    <row r="30" spans="1:11" ht="134.25" customHeight="1" x14ac:dyDescent="0.25">
      <c r="A30" s="18" t="s">
        <v>20</v>
      </c>
      <c r="B30" s="24" t="s">
        <v>21</v>
      </c>
      <c r="C30" s="5">
        <f>C31</f>
        <v>6714.4</v>
      </c>
      <c r="D30" s="5">
        <f>D31</f>
        <v>7158.3</v>
      </c>
      <c r="E30" s="5">
        <f>E31</f>
        <v>7764.5</v>
      </c>
    </row>
    <row r="31" spans="1:11" ht="215.25" customHeight="1" x14ac:dyDescent="0.25">
      <c r="A31" s="18" t="s">
        <v>151</v>
      </c>
      <c r="B31" s="24" t="s">
        <v>155</v>
      </c>
      <c r="C31" s="5">
        <v>6714.4</v>
      </c>
      <c r="D31" s="5">
        <v>7158.3</v>
      </c>
      <c r="E31" s="5">
        <v>7764.5</v>
      </c>
    </row>
    <row r="32" spans="1:11" ht="165" customHeight="1" x14ac:dyDescent="0.25">
      <c r="A32" s="18" t="s">
        <v>22</v>
      </c>
      <c r="B32" s="24" t="s">
        <v>157</v>
      </c>
      <c r="C32" s="5">
        <f>C33</f>
        <v>38.299999999999997</v>
      </c>
      <c r="D32" s="5">
        <f>D33</f>
        <v>40.4</v>
      </c>
      <c r="E32" s="5">
        <f>E33</f>
        <v>43.4</v>
      </c>
    </row>
    <row r="33" spans="1:5" ht="243" customHeight="1" x14ac:dyDescent="0.25">
      <c r="A33" s="18" t="s">
        <v>152</v>
      </c>
      <c r="B33" s="24" t="s">
        <v>156</v>
      </c>
      <c r="C33" s="5">
        <v>38.299999999999997</v>
      </c>
      <c r="D33" s="5">
        <v>40.4</v>
      </c>
      <c r="E33" s="5">
        <v>43.4</v>
      </c>
    </row>
    <row r="34" spans="1:5" ht="168.75" customHeight="1" x14ac:dyDescent="0.25">
      <c r="A34" s="18" t="s">
        <v>23</v>
      </c>
      <c r="B34" s="24" t="s">
        <v>24</v>
      </c>
      <c r="C34" s="5">
        <f>C35</f>
        <v>8832.5</v>
      </c>
      <c r="D34" s="5">
        <f>D35</f>
        <v>9392.1</v>
      </c>
      <c r="E34" s="5">
        <f>E35</f>
        <v>10154.700000000001</v>
      </c>
    </row>
    <row r="35" spans="1:5" ht="245.25" customHeight="1" x14ac:dyDescent="0.25">
      <c r="A35" s="18" t="s">
        <v>153</v>
      </c>
      <c r="B35" s="24" t="s">
        <v>171</v>
      </c>
      <c r="C35" s="5">
        <v>8832.5</v>
      </c>
      <c r="D35" s="5">
        <v>9392.1</v>
      </c>
      <c r="E35" s="5">
        <v>10154.700000000001</v>
      </c>
    </row>
    <row r="36" spans="1:5" ht="168.75" customHeight="1" x14ac:dyDescent="0.25">
      <c r="A36" s="18" t="s">
        <v>25</v>
      </c>
      <c r="B36" s="24" t="s">
        <v>158</v>
      </c>
      <c r="C36" s="5">
        <f>C37</f>
        <v>-962</v>
      </c>
      <c r="D36" s="5">
        <f>D37</f>
        <v>-1019.7</v>
      </c>
      <c r="E36" s="5">
        <f>E37</f>
        <v>-1192.0999999999999</v>
      </c>
    </row>
    <row r="37" spans="1:5" ht="251.25" customHeight="1" x14ac:dyDescent="0.25">
      <c r="A37" s="18" t="s">
        <v>154</v>
      </c>
      <c r="B37" s="24" t="s">
        <v>172</v>
      </c>
      <c r="C37" s="5">
        <v>-962</v>
      </c>
      <c r="D37" s="5">
        <v>-1019.7</v>
      </c>
      <c r="E37" s="5">
        <v>-1192.0999999999999</v>
      </c>
    </row>
    <row r="38" spans="1:5" ht="20.25" customHeight="1" x14ac:dyDescent="0.25">
      <c r="A38" s="29" t="s">
        <v>26</v>
      </c>
      <c r="B38" s="22" t="s">
        <v>27</v>
      </c>
      <c r="C38" s="5">
        <f>C44+C46+C48+C39</f>
        <v>7128.1</v>
      </c>
      <c r="D38" s="5">
        <f>D39+D46+D48</f>
        <v>7152.7</v>
      </c>
      <c r="E38" s="5">
        <f>E44+E46+E48+E39</f>
        <v>7192.4</v>
      </c>
    </row>
    <row r="39" spans="1:5" ht="53.25" customHeight="1" x14ac:dyDescent="0.25">
      <c r="A39" s="30" t="s">
        <v>283</v>
      </c>
      <c r="B39" s="23" t="s">
        <v>288</v>
      </c>
      <c r="C39" s="5">
        <f>C40+C42</f>
        <v>2143.5</v>
      </c>
      <c r="D39" s="5">
        <f>D40+D42</f>
        <v>3681.2</v>
      </c>
      <c r="E39" s="5">
        <f>E40+E42</f>
        <v>3446.5</v>
      </c>
    </row>
    <row r="40" spans="1:5" ht="53.25" customHeight="1" x14ac:dyDescent="0.25">
      <c r="A40" s="18" t="s">
        <v>284</v>
      </c>
      <c r="B40" s="24" t="s">
        <v>289</v>
      </c>
      <c r="C40" s="5">
        <f>C41</f>
        <v>1584.1</v>
      </c>
      <c r="D40" s="5">
        <f>D41</f>
        <v>2762.1</v>
      </c>
      <c r="E40" s="5">
        <f>E41</f>
        <v>2599.1999999999998</v>
      </c>
    </row>
    <row r="41" spans="1:5" ht="55.5" customHeight="1" x14ac:dyDescent="0.25">
      <c r="A41" s="18" t="s">
        <v>285</v>
      </c>
      <c r="B41" s="24" t="s">
        <v>289</v>
      </c>
      <c r="C41" s="5">
        <v>1584.1</v>
      </c>
      <c r="D41" s="5">
        <v>2762.1</v>
      </c>
      <c r="E41" s="5">
        <v>2599.1999999999998</v>
      </c>
    </row>
    <row r="42" spans="1:5" ht="68.25" customHeight="1" x14ac:dyDescent="0.25">
      <c r="A42" s="18" t="s">
        <v>286</v>
      </c>
      <c r="B42" s="24" t="s">
        <v>290</v>
      </c>
      <c r="C42" s="5">
        <f>C43</f>
        <v>559.4</v>
      </c>
      <c r="D42" s="5">
        <f>D43</f>
        <v>919.1</v>
      </c>
      <c r="E42" s="5">
        <f>E43</f>
        <v>847.3</v>
      </c>
    </row>
    <row r="43" spans="1:5" ht="114.75" customHeight="1" x14ac:dyDescent="0.25">
      <c r="A43" s="18" t="s">
        <v>287</v>
      </c>
      <c r="B43" s="24" t="s">
        <v>291</v>
      </c>
      <c r="C43" s="5">
        <v>559.4</v>
      </c>
      <c r="D43" s="5">
        <v>919.1</v>
      </c>
      <c r="E43" s="5">
        <v>847.3</v>
      </c>
    </row>
    <row r="44" spans="1:5" ht="47.25" x14ac:dyDescent="0.25">
      <c r="A44" s="30" t="s">
        <v>28</v>
      </c>
      <c r="B44" s="23" t="s">
        <v>29</v>
      </c>
      <c r="C44" s="6">
        <f>C45</f>
        <v>1708</v>
      </c>
      <c r="D44" s="6">
        <f t="shared" ref="D44:E44" si="3">D45</f>
        <v>0</v>
      </c>
      <c r="E44" s="6">
        <f t="shared" si="3"/>
        <v>0</v>
      </c>
    </row>
    <row r="45" spans="1:5" ht="47.25" x14ac:dyDescent="0.25">
      <c r="A45" s="18" t="s">
        <v>30</v>
      </c>
      <c r="B45" s="24" t="s">
        <v>29</v>
      </c>
      <c r="C45" s="5">
        <v>1708</v>
      </c>
      <c r="D45" s="5">
        <v>0</v>
      </c>
      <c r="E45" s="5">
        <v>0</v>
      </c>
    </row>
    <row r="46" spans="1:5" ht="36.75" customHeight="1" x14ac:dyDescent="0.25">
      <c r="A46" s="30" t="s">
        <v>31</v>
      </c>
      <c r="B46" s="23" t="s">
        <v>32</v>
      </c>
      <c r="C46" s="6">
        <f>C47</f>
        <v>440.6</v>
      </c>
      <c r="D46" s="6">
        <f t="shared" ref="D46:E46" si="4">D47</f>
        <v>465.5</v>
      </c>
      <c r="E46" s="6">
        <f t="shared" si="4"/>
        <v>502.9</v>
      </c>
    </row>
    <row r="47" spans="1:5" ht="34.5" customHeight="1" x14ac:dyDescent="0.25">
      <c r="A47" s="18" t="s">
        <v>33</v>
      </c>
      <c r="B47" s="24" t="s">
        <v>32</v>
      </c>
      <c r="C47" s="5">
        <v>440.6</v>
      </c>
      <c r="D47" s="5">
        <v>465.5</v>
      </c>
      <c r="E47" s="5">
        <v>502.9</v>
      </c>
    </row>
    <row r="48" spans="1:5" ht="53.25" customHeight="1" x14ac:dyDescent="0.25">
      <c r="A48" s="30" t="s">
        <v>34</v>
      </c>
      <c r="B48" s="23" t="s">
        <v>35</v>
      </c>
      <c r="C48" s="6">
        <f>C49</f>
        <v>2836</v>
      </c>
      <c r="D48" s="6">
        <f t="shared" ref="D48:E48" si="5">D49</f>
        <v>3006</v>
      </c>
      <c r="E48" s="6">
        <f t="shared" si="5"/>
        <v>3243</v>
      </c>
    </row>
    <row r="49" spans="1:5" ht="69.75" customHeight="1" x14ac:dyDescent="0.25">
      <c r="A49" s="18" t="s">
        <v>36</v>
      </c>
      <c r="B49" s="24" t="s">
        <v>37</v>
      </c>
      <c r="C49" s="5">
        <v>2836</v>
      </c>
      <c r="D49" s="5">
        <v>3006</v>
      </c>
      <c r="E49" s="5">
        <v>3243</v>
      </c>
    </row>
    <row r="50" spans="1:5" ht="15.75" x14ac:dyDescent="0.25">
      <c r="A50" s="29" t="s">
        <v>38</v>
      </c>
      <c r="B50" s="22" t="s">
        <v>39</v>
      </c>
      <c r="C50" s="7">
        <f>C51</f>
        <v>2040</v>
      </c>
      <c r="D50" s="7">
        <f t="shared" ref="D50:E51" si="6">D51</f>
        <v>2040</v>
      </c>
      <c r="E50" s="7">
        <f t="shared" si="6"/>
        <v>2040</v>
      </c>
    </row>
    <row r="51" spans="1:5" ht="47.25" x14ac:dyDescent="0.25">
      <c r="A51" s="18" t="s">
        <v>40</v>
      </c>
      <c r="B51" s="24" t="s">
        <v>41</v>
      </c>
      <c r="C51" s="5">
        <f>C52</f>
        <v>2040</v>
      </c>
      <c r="D51" s="5">
        <f t="shared" si="6"/>
        <v>2040</v>
      </c>
      <c r="E51" s="5">
        <f t="shared" si="6"/>
        <v>2040</v>
      </c>
    </row>
    <row r="52" spans="1:5" ht="114" customHeight="1" x14ac:dyDescent="0.25">
      <c r="A52" s="18" t="s">
        <v>42</v>
      </c>
      <c r="B52" s="24" t="s">
        <v>43</v>
      </c>
      <c r="C52" s="5">
        <v>2040</v>
      </c>
      <c r="D52" s="5">
        <v>2040</v>
      </c>
      <c r="E52" s="5">
        <v>2040</v>
      </c>
    </row>
    <row r="53" spans="1:5" ht="48" customHeight="1" x14ac:dyDescent="0.25">
      <c r="A53" s="29" t="s">
        <v>115</v>
      </c>
      <c r="B53" s="22" t="s">
        <v>122</v>
      </c>
      <c r="C53" s="7">
        <f t="shared" ref="C53:D55" si="7">C54</f>
        <v>1</v>
      </c>
      <c r="D53" s="7">
        <f t="shared" si="7"/>
        <v>1</v>
      </c>
      <c r="E53" s="7">
        <f>E54</f>
        <v>1</v>
      </c>
    </row>
    <row r="54" spans="1:5" ht="34.5" customHeight="1" x14ac:dyDescent="0.25">
      <c r="A54" s="18" t="s">
        <v>116</v>
      </c>
      <c r="B54" s="24" t="s">
        <v>117</v>
      </c>
      <c r="C54" s="5">
        <f t="shared" si="7"/>
        <v>1</v>
      </c>
      <c r="D54" s="5">
        <f t="shared" si="7"/>
        <v>1</v>
      </c>
      <c r="E54" s="5">
        <f>E55</f>
        <v>1</v>
      </c>
    </row>
    <row r="55" spans="1:5" ht="24" customHeight="1" x14ac:dyDescent="0.25">
      <c r="A55" s="18" t="s">
        <v>118</v>
      </c>
      <c r="B55" s="24" t="s">
        <v>119</v>
      </c>
      <c r="C55" s="5">
        <f t="shared" si="7"/>
        <v>1</v>
      </c>
      <c r="D55" s="5">
        <f t="shared" si="7"/>
        <v>1</v>
      </c>
      <c r="E55" s="5">
        <f>E56</f>
        <v>1</v>
      </c>
    </row>
    <row r="56" spans="1:5" ht="51" customHeight="1" x14ac:dyDescent="0.25">
      <c r="A56" s="18" t="s">
        <v>120</v>
      </c>
      <c r="B56" s="24" t="s">
        <v>121</v>
      </c>
      <c r="C56" s="5">
        <v>1</v>
      </c>
      <c r="D56" s="5">
        <v>1</v>
      </c>
      <c r="E56" s="5">
        <v>1</v>
      </c>
    </row>
    <row r="57" spans="1:5" ht="63.75" customHeight="1" x14ac:dyDescent="0.25">
      <c r="A57" s="29" t="s">
        <v>44</v>
      </c>
      <c r="B57" s="22" t="s">
        <v>45</v>
      </c>
      <c r="C57" s="7">
        <f>C58+C66+C69</f>
        <v>8529.6999999999989</v>
      </c>
      <c r="D57" s="7">
        <f>D58+D66+D69</f>
        <v>8529.6999999999989</v>
      </c>
      <c r="E57" s="7">
        <f>E58+E66+E69</f>
        <v>8529.6999999999989</v>
      </c>
    </row>
    <row r="58" spans="1:5" ht="174.75" customHeight="1" x14ac:dyDescent="0.25">
      <c r="A58" s="30" t="s">
        <v>46</v>
      </c>
      <c r="B58" s="23" t="s">
        <v>47</v>
      </c>
      <c r="C58" s="6">
        <f>C59+C62+C64</f>
        <v>8326.4</v>
      </c>
      <c r="D58" s="6">
        <f t="shared" ref="D58:E58" si="8">D59+D62+D64</f>
        <v>8326.4</v>
      </c>
      <c r="E58" s="6">
        <f t="shared" si="8"/>
        <v>8326.4</v>
      </c>
    </row>
    <row r="59" spans="1:5" ht="130.5" customHeight="1" x14ac:dyDescent="0.25">
      <c r="A59" s="18" t="s">
        <v>48</v>
      </c>
      <c r="B59" s="24" t="s">
        <v>49</v>
      </c>
      <c r="C59" s="5">
        <f>C60+C61</f>
        <v>5718.2999999999993</v>
      </c>
      <c r="D59" s="5">
        <f t="shared" ref="D59:E59" si="9">D60+D61</f>
        <v>5718.2999999999993</v>
      </c>
      <c r="E59" s="5">
        <f t="shared" si="9"/>
        <v>5718.2999999999993</v>
      </c>
    </row>
    <row r="60" spans="1:5" ht="190.5" customHeight="1" x14ac:dyDescent="0.25">
      <c r="A60" s="18" t="s">
        <v>109</v>
      </c>
      <c r="B60" s="24" t="s">
        <v>111</v>
      </c>
      <c r="C60" s="5">
        <v>4781.3999999999996</v>
      </c>
      <c r="D60" s="5">
        <v>4781.3999999999996</v>
      </c>
      <c r="E60" s="5">
        <v>4781.3999999999996</v>
      </c>
    </row>
    <row r="61" spans="1:5" ht="159" customHeight="1" x14ac:dyDescent="0.25">
      <c r="A61" s="18" t="s">
        <v>90</v>
      </c>
      <c r="B61" s="24" t="s">
        <v>91</v>
      </c>
      <c r="C61" s="5">
        <v>936.9</v>
      </c>
      <c r="D61" s="5">
        <v>936.9</v>
      </c>
      <c r="E61" s="5">
        <v>936.9</v>
      </c>
    </row>
    <row r="62" spans="1:5" ht="162.75" customHeight="1" x14ac:dyDescent="0.25">
      <c r="A62" s="18" t="s">
        <v>50</v>
      </c>
      <c r="B62" s="24" t="s">
        <v>51</v>
      </c>
      <c r="C62" s="8">
        <f>C63</f>
        <v>456.6</v>
      </c>
      <c r="D62" s="8">
        <f t="shared" ref="D62:E62" si="10">D63</f>
        <v>456.6</v>
      </c>
      <c r="E62" s="8">
        <f t="shared" si="10"/>
        <v>456.6</v>
      </c>
    </row>
    <row r="63" spans="1:5" ht="145.5" customHeight="1" x14ac:dyDescent="0.25">
      <c r="A63" s="18" t="s">
        <v>89</v>
      </c>
      <c r="B63" s="24" t="s">
        <v>85</v>
      </c>
      <c r="C63" s="5">
        <v>456.6</v>
      </c>
      <c r="D63" s="5">
        <v>456.6</v>
      </c>
      <c r="E63" s="5">
        <v>456.6</v>
      </c>
    </row>
    <row r="64" spans="1:5" ht="60.75" customHeight="1" x14ac:dyDescent="0.25">
      <c r="A64" s="30" t="s">
        <v>52</v>
      </c>
      <c r="B64" s="25" t="s">
        <v>53</v>
      </c>
      <c r="C64" s="6">
        <f>C65</f>
        <v>2151.5</v>
      </c>
      <c r="D64" s="6">
        <f t="shared" ref="D64:E64" si="11">D65</f>
        <v>2151.5</v>
      </c>
      <c r="E64" s="6">
        <f t="shared" si="11"/>
        <v>2151.5</v>
      </c>
    </row>
    <row r="65" spans="1:5" ht="63.75" customHeight="1" x14ac:dyDescent="0.25">
      <c r="A65" s="18" t="s">
        <v>54</v>
      </c>
      <c r="B65" s="24" t="s">
        <v>55</v>
      </c>
      <c r="C65" s="5">
        <v>2151.5</v>
      </c>
      <c r="D65" s="5">
        <v>2151.5</v>
      </c>
      <c r="E65" s="5">
        <v>2151.5</v>
      </c>
    </row>
    <row r="66" spans="1:5" ht="53.25" customHeight="1" x14ac:dyDescent="0.25">
      <c r="A66" s="30" t="s">
        <v>56</v>
      </c>
      <c r="B66" s="23" t="s">
        <v>57</v>
      </c>
      <c r="C66" s="6">
        <f>C67</f>
        <v>70</v>
      </c>
      <c r="D66" s="6">
        <f t="shared" ref="D66:E67" si="12">D67</f>
        <v>70</v>
      </c>
      <c r="E66" s="6">
        <f t="shared" si="12"/>
        <v>70</v>
      </c>
    </row>
    <row r="67" spans="1:5" ht="101.25" customHeight="1" x14ac:dyDescent="0.25">
      <c r="A67" s="18" t="s">
        <v>58</v>
      </c>
      <c r="B67" s="24" t="s">
        <v>59</v>
      </c>
      <c r="C67" s="5">
        <f>C68</f>
        <v>70</v>
      </c>
      <c r="D67" s="5">
        <f t="shared" si="12"/>
        <v>70</v>
      </c>
      <c r="E67" s="5">
        <f t="shared" si="12"/>
        <v>70</v>
      </c>
    </row>
    <row r="68" spans="1:5" ht="118.5" customHeight="1" x14ac:dyDescent="0.25">
      <c r="A68" s="18" t="s">
        <v>60</v>
      </c>
      <c r="B68" s="24" t="s">
        <v>61</v>
      </c>
      <c r="C68" s="5">
        <v>70</v>
      </c>
      <c r="D68" s="5">
        <v>70</v>
      </c>
      <c r="E68" s="5">
        <v>70</v>
      </c>
    </row>
    <row r="69" spans="1:5" ht="143.25" customHeight="1" x14ac:dyDescent="0.25">
      <c r="A69" s="18" t="s">
        <v>207</v>
      </c>
      <c r="B69" s="24" t="s">
        <v>243</v>
      </c>
      <c r="C69" s="5">
        <f t="shared" ref="C69:E70" si="13">C70</f>
        <v>133.30000000000001</v>
      </c>
      <c r="D69" s="5">
        <f t="shared" si="13"/>
        <v>133.30000000000001</v>
      </c>
      <c r="E69" s="5">
        <f t="shared" si="13"/>
        <v>133.30000000000001</v>
      </c>
    </row>
    <row r="70" spans="1:5" ht="151.5" customHeight="1" x14ac:dyDescent="0.25">
      <c r="A70" s="18" t="s">
        <v>208</v>
      </c>
      <c r="B70" s="24" t="s">
        <v>244</v>
      </c>
      <c r="C70" s="5">
        <f>C71</f>
        <v>133.30000000000001</v>
      </c>
      <c r="D70" s="5">
        <f t="shared" si="13"/>
        <v>133.30000000000001</v>
      </c>
      <c r="E70" s="5">
        <f t="shared" si="13"/>
        <v>133.30000000000001</v>
      </c>
    </row>
    <row r="71" spans="1:5" ht="160.5" customHeight="1" x14ac:dyDescent="0.25">
      <c r="A71" s="18" t="s">
        <v>209</v>
      </c>
      <c r="B71" s="24" t="s">
        <v>245</v>
      </c>
      <c r="C71" s="5">
        <v>133.30000000000001</v>
      </c>
      <c r="D71" s="5">
        <v>133.30000000000001</v>
      </c>
      <c r="E71" s="5">
        <v>133.30000000000001</v>
      </c>
    </row>
    <row r="72" spans="1:5" ht="31.5" x14ac:dyDescent="0.25">
      <c r="A72" s="29" t="s">
        <v>62</v>
      </c>
      <c r="B72" s="22" t="s">
        <v>63</v>
      </c>
      <c r="C72" s="7">
        <f>C73</f>
        <v>281.60000000000002</v>
      </c>
      <c r="D72" s="7">
        <f>D73</f>
        <v>292.89999999999998</v>
      </c>
      <c r="E72" s="7">
        <f>E73</f>
        <v>304.59999999999997</v>
      </c>
    </row>
    <row r="73" spans="1:5" ht="31.5" x14ac:dyDescent="0.25">
      <c r="A73" s="18" t="s">
        <v>64</v>
      </c>
      <c r="B73" s="24" t="s">
        <v>65</v>
      </c>
      <c r="C73" s="5">
        <f>C74+C75+C76</f>
        <v>281.60000000000002</v>
      </c>
      <c r="D73" s="5">
        <f>D74+D75+D76</f>
        <v>292.89999999999998</v>
      </c>
      <c r="E73" s="5">
        <f>E74+E75+E76</f>
        <v>304.59999999999997</v>
      </c>
    </row>
    <row r="74" spans="1:5" ht="50.25" customHeight="1" x14ac:dyDescent="0.25">
      <c r="A74" s="18" t="s">
        <v>66</v>
      </c>
      <c r="B74" s="24" t="s">
        <v>67</v>
      </c>
      <c r="C74" s="5">
        <v>231.8</v>
      </c>
      <c r="D74" s="5">
        <v>241.1</v>
      </c>
      <c r="E74" s="5">
        <v>250.7</v>
      </c>
    </row>
    <row r="75" spans="1:5" ht="36.75" customHeight="1" x14ac:dyDescent="0.25">
      <c r="A75" s="18" t="s">
        <v>68</v>
      </c>
      <c r="B75" s="24" t="s">
        <v>69</v>
      </c>
      <c r="C75" s="5">
        <v>34.700000000000003</v>
      </c>
      <c r="D75" s="5">
        <v>36.1</v>
      </c>
      <c r="E75" s="5">
        <v>37.5</v>
      </c>
    </row>
    <row r="76" spans="1:5" ht="39.75" customHeight="1" x14ac:dyDescent="0.25">
      <c r="A76" s="18" t="s">
        <v>70</v>
      </c>
      <c r="B76" s="24" t="s">
        <v>71</v>
      </c>
      <c r="C76" s="5">
        <f>C77+C78</f>
        <v>15.1</v>
      </c>
      <c r="D76" s="5">
        <f>D77+D78</f>
        <v>15.7</v>
      </c>
      <c r="E76" s="5">
        <f>E77+E78</f>
        <v>16.399999999999999</v>
      </c>
    </row>
    <row r="77" spans="1:5" ht="33" customHeight="1" x14ac:dyDescent="0.25">
      <c r="A77" s="18" t="s">
        <v>113</v>
      </c>
      <c r="B77" s="24" t="s">
        <v>71</v>
      </c>
      <c r="C77" s="5">
        <v>15.1</v>
      </c>
      <c r="D77" s="5">
        <v>15.7</v>
      </c>
      <c r="E77" s="5">
        <v>16.399999999999999</v>
      </c>
    </row>
    <row r="78" spans="1:5" ht="39.75" hidden="1" customHeight="1" x14ac:dyDescent="0.25">
      <c r="A78" s="18" t="s">
        <v>114</v>
      </c>
      <c r="B78" s="24" t="s">
        <v>125</v>
      </c>
      <c r="C78" s="5">
        <v>0</v>
      </c>
      <c r="D78" s="5">
        <v>0</v>
      </c>
      <c r="E78" s="5">
        <v>0</v>
      </c>
    </row>
    <row r="79" spans="1:5" ht="36" customHeight="1" x14ac:dyDescent="0.25">
      <c r="A79" s="29" t="s">
        <v>72</v>
      </c>
      <c r="B79" s="22" t="s">
        <v>73</v>
      </c>
      <c r="C79" s="7">
        <f>C80+C83</f>
        <v>13339</v>
      </c>
      <c r="D79" s="7">
        <f>D80+D83</f>
        <v>8987.7000000000007</v>
      </c>
      <c r="E79" s="7">
        <f>E80+E83</f>
        <v>6261.9</v>
      </c>
    </row>
    <row r="80" spans="1:5" ht="66.75" customHeight="1" x14ac:dyDescent="0.25">
      <c r="A80" s="30" t="s">
        <v>164</v>
      </c>
      <c r="B80" s="23" t="s">
        <v>173</v>
      </c>
      <c r="C80" s="6">
        <f>C81</f>
        <v>5739</v>
      </c>
      <c r="D80" s="6">
        <f t="shared" ref="D80:E81" si="14">D81</f>
        <v>4236.5</v>
      </c>
      <c r="E80" s="6">
        <f t="shared" si="14"/>
        <v>1510.7</v>
      </c>
    </row>
    <row r="81" spans="1:6" ht="52.5" customHeight="1" x14ac:dyDescent="0.25">
      <c r="A81" s="18" t="s">
        <v>74</v>
      </c>
      <c r="B81" s="24" t="s">
        <v>75</v>
      </c>
      <c r="C81" s="6">
        <f>C82</f>
        <v>5739</v>
      </c>
      <c r="D81" s="6">
        <f>D82</f>
        <v>4236.5</v>
      </c>
      <c r="E81" s="6">
        <f t="shared" si="14"/>
        <v>1510.7</v>
      </c>
      <c r="F81"/>
    </row>
    <row r="82" spans="1:6" ht="96.75" customHeight="1" x14ac:dyDescent="0.25">
      <c r="A82" s="18" t="s">
        <v>165</v>
      </c>
      <c r="B82" s="24" t="s">
        <v>166</v>
      </c>
      <c r="C82" s="14">
        <v>5739</v>
      </c>
      <c r="D82" s="5">
        <v>4236.5</v>
      </c>
      <c r="E82" s="5">
        <v>1510.7</v>
      </c>
    </row>
    <row r="83" spans="1:6" ht="68.25" customHeight="1" x14ac:dyDescent="0.25">
      <c r="A83" s="30" t="s">
        <v>76</v>
      </c>
      <c r="B83" s="23" t="s">
        <v>77</v>
      </c>
      <c r="C83" s="6">
        <f>C84+C85</f>
        <v>7600</v>
      </c>
      <c r="D83" s="6">
        <f t="shared" ref="D83:E83" si="15">D84+D85</f>
        <v>4751.2</v>
      </c>
      <c r="E83" s="6">
        <f t="shared" si="15"/>
        <v>4751.2</v>
      </c>
    </row>
    <row r="84" spans="1:6" ht="131.25" customHeight="1" x14ac:dyDescent="0.25">
      <c r="A84" s="18" t="s">
        <v>110</v>
      </c>
      <c r="B84" s="24" t="s">
        <v>112</v>
      </c>
      <c r="C84" s="5">
        <v>6854.8</v>
      </c>
      <c r="D84" s="5">
        <v>4006</v>
      </c>
      <c r="E84" s="5">
        <v>4006</v>
      </c>
    </row>
    <row r="85" spans="1:6" ht="99.75" customHeight="1" x14ac:dyDescent="0.25">
      <c r="A85" s="18" t="s">
        <v>93</v>
      </c>
      <c r="B85" s="24" t="s">
        <v>92</v>
      </c>
      <c r="C85" s="5">
        <v>745.2</v>
      </c>
      <c r="D85" s="5">
        <v>745.2</v>
      </c>
      <c r="E85" s="5">
        <v>745.2</v>
      </c>
    </row>
    <row r="86" spans="1:6" ht="34.5" customHeight="1" x14ac:dyDescent="0.25">
      <c r="A86" s="18" t="s">
        <v>94</v>
      </c>
      <c r="B86" s="24" t="s">
        <v>96</v>
      </c>
      <c r="C86" s="5">
        <f>C87</f>
        <v>0</v>
      </c>
      <c r="D86" s="5">
        <f>D87</f>
        <v>0</v>
      </c>
      <c r="E86" s="5">
        <f>E87</f>
        <v>0</v>
      </c>
      <c r="F86"/>
    </row>
    <row r="87" spans="1:6" ht="115.5" customHeight="1" x14ac:dyDescent="0.25">
      <c r="A87" s="18" t="s">
        <v>95</v>
      </c>
      <c r="B87" s="24" t="s">
        <v>126</v>
      </c>
      <c r="C87" s="5"/>
      <c r="D87" s="5"/>
      <c r="E87" s="5">
        <v>0</v>
      </c>
    </row>
    <row r="88" spans="1:6" ht="36" customHeight="1" x14ac:dyDescent="0.25">
      <c r="A88" s="29" t="s">
        <v>78</v>
      </c>
      <c r="B88" s="22" t="s">
        <v>79</v>
      </c>
      <c r="C88" s="7">
        <f>C89</f>
        <v>196.1</v>
      </c>
      <c r="D88" s="7">
        <f>D89</f>
        <v>199.9</v>
      </c>
      <c r="E88" s="7">
        <f>E89</f>
        <v>199.9</v>
      </c>
    </row>
    <row r="89" spans="1:6" ht="78.75" customHeight="1" x14ac:dyDescent="0.25">
      <c r="A89" s="18" t="s">
        <v>225</v>
      </c>
      <c r="B89" s="26" t="s">
        <v>211</v>
      </c>
      <c r="C89" s="5">
        <f>C90+C92+C94+C96+C98+C100+C102+C104+C106+C108+C110</f>
        <v>196.1</v>
      </c>
      <c r="D89" s="5">
        <f>D90+D92+D94+D96+D98+D100+D102+D104+D106+D108+D110</f>
        <v>199.9</v>
      </c>
      <c r="E89" s="5">
        <f>E90+E92+E94+E96+E98+E100+E102+E104+E106+E108+E110</f>
        <v>199.9</v>
      </c>
    </row>
    <row r="90" spans="1:6" ht="125.25" customHeight="1" x14ac:dyDescent="0.25">
      <c r="A90" s="18" t="s">
        <v>226</v>
      </c>
      <c r="B90" s="26" t="s">
        <v>212</v>
      </c>
      <c r="C90" s="5">
        <f>C91</f>
        <v>1.5</v>
      </c>
      <c r="D90" s="5">
        <f>D91</f>
        <v>1.5</v>
      </c>
      <c r="E90" s="5">
        <f>E91</f>
        <v>1.5</v>
      </c>
    </row>
    <row r="91" spans="1:6" ht="171.75" customHeight="1" x14ac:dyDescent="0.25">
      <c r="A91" s="18" t="s">
        <v>227</v>
      </c>
      <c r="B91" s="26" t="s">
        <v>213</v>
      </c>
      <c r="C91" s="5">
        <v>1.5</v>
      </c>
      <c r="D91" s="5">
        <v>1.5</v>
      </c>
      <c r="E91" s="5">
        <v>1.5</v>
      </c>
    </row>
    <row r="92" spans="1:6" ht="178.5" customHeight="1" x14ac:dyDescent="0.25">
      <c r="A92" s="18" t="s">
        <v>228</v>
      </c>
      <c r="B92" s="26" t="s">
        <v>214</v>
      </c>
      <c r="C92" s="5">
        <f>C93</f>
        <v>23</v>
      </c>
      <c r="D92" s="5">
        <f>D93</f>
        <v>23</v>
      </c>
      <c r="E92" s="5">
        <f>E93</f>
        <v>23</v>
      </c>
    </row>
    <row r="93" spans="1:6" ht="225.75" customHeight="1" x14ac:dyDescent="0.25">
      <c r="A93" s="18" t="s">
        <v>229</v>
      </c>
      <c r="B93" s="26" t="s">
        <v>215</v>
      </c>
      <c r="C93" s="5">
        <v>23</v>
      </c>
      <c r="D93" s="5">
        <v>23</v>
      </c>
      <c r="E93" s="5">
        <v>23</v>
      </c>
    </row>
    <row r="94" spans="1:6" ht="114.75" customHeight="1" x14ac:dyDescent="0.25">
      <c r="A94" s="18" t="s">
        <v>230</v>
      </c>
      <c r="B94" s="26" t="s">
        <v>216</v>
      </c>
      <c r="C94" s="5">
        <f>C95</f>
        <v>16.3</v>
      </c>
      <c r="D94" s="5">
        <f>D95</f>
        <v>16.3</v>
      </c>
      <c r="E94" s="5">
        <f>E95</f>
        <v>16.3</v>
      </c>
    </row>
    <row r="95" spans="1:6" ht="177.75" customHeight="1" x14ac:dyDescent="0.25">
      <c r="A95" s="18" t="s">
        <v>231</v>
      </c>
      <c r="B95" s="26" t="s">
        <v>259</v>
      </c>
      <c r="C95" s="5">
        <v>16.3</v>
      </c>
      <c r="D95" s="5">
        <v>16.3</v>
      </c>
      <c r="E95" s="5">
        <v>16.3</v>
      </c>
    </row>
    <row r="96" spans="1:6" ht="135" customHeight="1" x14ac:dyDescent="0.25">
      <c r="A96" s="18" t="s">
        <v>232</v>
      </c>
      <c r="B96" s="26" t="s">
        <v>233</v>
      </c>
      <c r="C96" s="5">
        <f>C97</f>
        <v>30</v>
      </c>
      <c r="D96" s="5">
        <f>D97</f>
        <v>30</v>
      </c>
      <c r="E96" s="5">
        <f>E97</f>
        <v>30</v>
      </c>
    </row>
    <row r="97" spans="1:5" ht="169.5" customHeight="1" x14ac:dyDescent="0.25">
      <c r="A97" s="18" t="s">
        <v>268</v>
      </c>
      <c r="B97" s="27" t="s">
        <v>269</v>
      </c>
      <c r="C97" s="5">
        <v>30</v>
      </c>
      <c r="D97" s="5">
        <v>30</v>
      </c>
      <c r="E97" s="5">
        <v>30</v>
      </c>
    </row>
    <row r="98" spans="1:5" ht="147" customHeight="1" x14ac:dyDescent="0.25">
      <c r="A98" s="18" t="s">
        <v>234</v>
      </c>
      <c r="B98" s="26" t="s">
        <v>217</v>
      </c>
      <c r="C98" s="5">
        <f>C99</f>
        <v>55</v>
      </c>
      <c r="D98" s="5">
        <f>D99</f>
        <v>55</v>
      </c>
      <c r="E98" s="5">
        <f>E99</f>
        <v>55</v>
      </c>
    </row>
    <row r="99" spans="1:5" ht="194.25" customHeight="1" x14ac:dyDescent="0.25">
      <c r="A99" s="18" t="s">
        <v>235</v>
      </c>
      <c r="B99" s="26" t="s">
        <v>218</v>
      </c>
      <c r="C99" s="5">
        <v>55</v>
      </c>
      <c r="D99" s="5">
        <v>55</v>
      </c>
      <c r="E99" s="5">
        <v>55</v>
      </c>
    </row>
    <row r="100" spans="1:5" ht="144.75" customHeight="1" x14ac:dyDescent="0.25">
      <c r="A100" s="18" t="s">
        <v>236</v>
      </c>
      <c r="B100" s="26" t="s">
        <v>219</v>
      </c>
      <c r="C100" s="5">
        <f>C101</f>
        <v>2.9</v>
      </c>
      <c r="D100" s="5">
        <f>D101</f>
        <v>2.9</v>
      </c>
      <c r="E100" s="5">
        <f>E101</f>
        <v>2.9</v>
      </c>
    </row>
    <row r="101" spans="1:5" ht="236.25" customHeight="1" x14ac:dyDescent="0.25">
      <c r="A101" s="18" t="s">
        <v>237</v>
      </c>
      <c r="B101" s="26" t="s">
        <v>220</v>
      </c>
      <c r="C101" s="5">
        <v>2.9</v>
      </c>
      <c r="D101" s="5">
        <v>2.9</v>
      </c>
      <c r="E101" s="5">
        <v>2.9</v>
      </c>
    </row>
    <row r="102" spans="1:5" ht="109.5" customHeight="1" x14ac:dyDescent="0.25">
      <c r="A102" s="18" t="s">
        <v>238</v>
      </c>
      <c r="B102" s="26" t="s">
        <v>221</v>
      </c>
      <c r="C102" s="5">
        <f>C103</f>
        <v>1.5</v>
      </c>
      <c r="D102" s="5">
        <f>D103</f>
        <v>1.5</v>
      </c>
      <c r="E102" s="5">
        <f>E103</f>
        <v>1.5</v>
      </c>
    </row>
    <row r="103" spans="1:5" ht="174.75" customHeight="1" x14ac:dyDescent="0.25">
      <c r="A103" s="18" t="s">
        <v>239</v>
      </c>
      <c r="B103" s="26" t="s">
        <v>222</v>
      </c>
      <c r="C103" s="5">
        <v>1.5</v>
      </c>
      <c r="D103" s="5">
        <v>1.5</v>
      </c>
      <c r="E103" s="5">
        <v>1.5</v>
      </c>
    </row>
    <row r="104" spans="1:5" ht="140.25" customHeight="1" x14ac:dyDescent="0.25">
      <c r="A104" s="18" t="s">
        <v>240</v>
      </c>
      <c r="B104" s="26" t="s">
        <v>223</v>
      </c>
      <c r="C104" s="5">
        <f>C105</f>
        <v>15.8</v>
      </c>
      <c r="D104" s="5">
        <f>D105</f>
        <v>15.8</v>
      </c>
      <c r="E104" s="5">
        <f>E105</f>
        <v>15.8</v>
      </c>
    </row>
    <row r="105" spans="1:5" ht="207" customHeight="1" x14ac:dyDescent="0.25">
      <c r="A105" s="18" t="s">
        <v>241</v>
      </c>
      <c r="B105" s="26" t="s">
        <v>224</v>
      </c>
      <c r="C105" s="5">
        <v>15.8</v>
      </c>
      <c r="D105" s="5">
        <v>15.8</v>
      </c>
      <c r="E105" s="5">
        <v>15.8</v>
      </c>
    </row>
    <row r="106" spans="1:5" ht="107.25" customHeight="1" x14ac:dyDescent="0.25">
      <c r="A106" s="18" t="s">
        <v>271</v>
      </c>
      <c r="B106" s="26" t="s">
        <v>270</v>
      </c>
      <c r="C106" s="5">
        <f>C107</f>
        <v>33.5</v>
      </c>
      <c r="D106" s="5">
        <f>D107</f>
        <v>33.5</v>
      </c>
      <c r="E106" s="5">
        <f>E107</f>
        <v>33.5</v>
      </c>
    </row>
    <row r="107" spans="1:5" ht="153" customHeight="1" x14ac:dyDescent="0.25">
      <c r="A107" s="18" t="s">
        <v>272</v>
      </c>
      <c r="B107" s="26" t="s">
        <v>273</v>
      </c>
      <c r="C107" s="5">
        <v>33.5</v>
      </c>
      <c r="D107" s="5">
        <v>33.5</v>
      </c>
      <c r="E107" s="5">
        <v>33.5</v>
      </c>
    </row>
    <row r="108" spans="1:5" ht="145.5" customHeight="1" x14ac:dyDescent="0.25">
      <c r="A108" s="18" t="s">
        <v>261</v>
      </c>
      <c r="B108" s="26" t="s">
        <v>262</v>
      </c>
      <c r="C108" s="5">
        <f>C109</f>
        <v>2</v>
      </c>
      <c r="D108" s="5">
        <f t="shared" ref="D108:E108" si="16">D109</f>
        <v>1</v>
      </c>
      <c r="E108" s="5">
        <f t="shared" si="16"/>
        <v>1</v>
      </c>
    </row>
    <row r="109" spans="1:5" ht="142.5" customHeight="1" x14ac:dyDescent="0.25">
      <c r="A109" s="18" t="s">
        <v>260</v>
      </c>
      <c r="B109" s="27" t="s">
        <v>263</v>
      </c>
      <c r="C109" s="5">
        <v>2</v>
      </c>
      <c r="D109" s="5">
        <v>1</v>
      </c>
      <c r="E109" s="5">
        <v>1</v>
      </c>
    </row>
    <row r="110" spans="1:5" ht="35.25" customHeight="1" x14ac:dyDescent="0.25">
      <c r="A110" s="18" t="s">
        <v>265</v>
      </c>
      <c r="B110" s="26" t="s">
        <v>267</v>
      </c>
      <c r="C110" s="5">
        <f>C111</f>
        <v>14.6</v>
      </c>
      <c r="D110" s="5">
        <f>D111</f>
        <v>19.399999999999999</v>
      </c>
      <c r="E110" s="5">
        <f>E111</f>
        <v>19.399999999999999</v>
      </c>
    </row>
    <row r="111" spans="1:5" ht="186.75" customHeight="1" x14ac:dyDescent="0.25">
      <c r="A111" s="18" t="s">
        <v>266</v>
      </c>
      <c r="B111" s="27" t="s">
        <v>264</v>
      </c>
      <c r="C111" s="5">
        <v>14.6</v>
      </c>
      <c r="D111" s="5">
        <v>19.399999999999999</v>
      </c>
      <c r="E111" s="5">
        <v>19.399999999999999</v>
      </c>
    </row>
    <row r="112" spans="1:5" ht="21.75" customHeight="1" x14ac:dyDescent="0.25">
      <c r="A112" s="29" t="s">
        <v>80</v>
      </c>
      <c r="B112" s="21" t="s">
        <v>97</v>
      </c>
      <c r="C112" s="7">
        <f>C113+C175</f>
        <v>485422.19999999995</v>
      </c>
      <c r="D112" s="7">
        <f>D113</f>
        <v>338798.1</v>
      </c>
      <c r="E112" s="7">
        <f>E113</f>
        <v>327728.70000000007</v>
      </c>
    </row>
    <row r="113" spans="1:5" ht="72" customHeight="1" x14ac:dyDescent="0.25">
      <c r="A113" s="29" t="s">
        <v>81</v>
      </c>
      <c r="B113" s="21" t="s">
        <v>98</v>
      </c>
      <c r="C113" s="7">
        <f>C121+C150+C171+C114</f>
        <v>485422.19999999995</v>
      </c>
      <c r="D113" s="7">
        <f>D121+D150+D171+D114</f>
        <v>338798.1</v>
      </c>
      <c r="E113" s="7">
        <f>E121+E150+E171+E114</f>
        <v>327728.70000000007</v>
      </c>
    </row>
    <row r="114" spans="1:5" ht="33" customHeight="1" x14ac:dyDescent="0.25">
      <c r="A114" s="31" t="s">
        <v>248</v>
      </c>
      <c r="B114" s="28" t="s">
        <v>249</v>
      </c>
      <c r="C114" s="16">
        <f>C115+C117+C119</f>
        <v>34398.199999999997</v>
      </c>
      <c r="D114" s="16">
        <f t="shared" ref="C114:E115" si="17">D115</f>
        <v>23053</v>
      </c>
      <c r="E114" s="16">
        <f t="shared" si="17"/>
        <v>14679</v>
      </c>
    </row>
    <row r="115" spans="1:5" ht="35.25" customHeight="1" x14ac:dyDescent="0.25">
      <c r="A115" s="18" t="s">
        <v>250</v>
      </c>
      <c r="B115" s="24" t="s">
        <v>252</v>
      </c>
      <c r="C115" s="5">
        <f t="shared" si="17"/>
        <v>32560</v>
      </c>
      <c r="D115" s="5">
        <f t="shared" si="17"/>
        <v>23053</v>
      </c>
      <c r="E115" s="5">
        <f t="shared" si="17"/>
        <v>14679</v>
      </c>
    </row>
    <row r="116" spans="1:5" ht="53.25" customHeight="1" x14ac:dyDescent="0.25">
      <c r="A116" s="18" t="s">
        <v>251</v>
      </c>
      <c r="B116" s="24" t="s">
        <v>253</v>
      </c>
      <c r="C116" s="5">
        <v>32560</v>
      </c>
      <c r="D116" s="5">
        <v>23053</v>
      </c>
      <c r="E116" s="5">
        <v>14679</v>
      </c>
    </row>
    <row r="117" spans="1:5" ht="50.25" customHeight="1" x14ac:dyDescent="0.25">
      <c r="A117" s="18" t="s">
        <v>307</v>
      </c>
      <c r="B117" s="24" t="s">
        <v>312</v>
      </c>
      <c r="C117" s="5">
        <f>C118</f>
        <v>588.20000000000005</v>
      </c>
      <c r="D117" s="5">
        <f>D118</f>
        <v>0</v>
      </c>
      <c r="E117" s="5">
        <f>E118</f>
        <v>0</v>
      </c>
    </row>
    <row r="118" spans="1:5" ht="65.25" customHeight="1" x14ac:dyDescent="0.25">
      <c r="A118" s="18" t="s">
        <v>308</v>
      </c>
      <c r="B118" s="24" t="s">
        <v>309</v>
      </c>
      <c r="C118" s="5">
        <v>588.20000000000005</v>
      </c>
      <c r="D118" s="5">
        <v>0</v>
      </c>
      <c r="E118" s="5">
        <v>0</v>
      </c>
    </row>
    <row r="119" spans="1:5" ht="24.75" customHeight="1" x14ac:dyDescent="0.25">
      <c r="A119" s="18" t="s">
        <v>311</v>
      </c>
      <c r="B119" s="24" t="s">
        <v>317</v>
      </c>
      <c r="C119" s="5">
        <f>C120</f>
        <v>1250</v>
      </c>
      <c r="D119" s="5">
        <f>D120</f>
        <v>0</v>
      </c>
      <c r="E119" s="5">
        <f>E120</f>
        <v>0</v>
      </c>
    </row>
    <row r="120" spans="1:5" ht="111.75" customHeight="1" x14ac:dyDescent="0.25">
      <c r="A120" s="18" t="s">
        <v>310</v>
      </c>
      <c r="B120" s="24" t="s">
        <v>313</v>
      </c>
      <c r="C120" s="5">
        <v>1250</v>
      </c>
      <c r="D120" s="5">
        <v>0</v>
      </c>
      <c r="E120" s="5">
        <v>0</v>
      </c>
    </row>
    <row r="121" spans="1:5" ht="33.75" customHeight="1" x14ac:dyDescent="0.25">
      <c r="A121" s="29" t="s">
        <v>150</v>
      </c>
      <c r="B121" s="22" t="s">
        <v>149</v>
      </c>
      <c r="C121" s="7">
        <f>C122+C129+C135+C137+C131+C133+C127</f>
        <v>167864.89999999997</v>
      </c>
      <c r="D121" s="7">
        <f>D122+D129+D135+D137</f>
        <v>85098.5</v>
      </c>
      <c r="E121" s="7">
        <f>E122+E129+E135+E137</f>
        <v>82438.299999999988</v>
      </c>
    </row>
    <row r="122" spans="1:5" ht="167.25" customHeight="1" x14ac:dyDescent="0.25">
      <c r="A122" s="18" t="s">
        <v>194</v>
      </c>
      <c r="B122" s="24" t="s">
        <v>197</v>
      </c>
      <c r="C122" s="5">
        <f t="shared" ref="C122:D122" si="18">C123</f>
        <v>87293.9</v>
      </c>
      <c r="D122" s="5">
        <f t="shared" si="18"/>
        <v>45531.299999999996</v>
      </c>
      <c r="E122" s="5">
        <f>E123</f>
        <v>47570.5</v>
      </c>
    </row>
    <row r="123" spans="1:5" ht="177.75" customHeight="1" x14ac:dyDescent="0.25">
      <c r="A123" s="18" t="s">
        <v>195</v>
      </c>
      <c r="B123" s="24" t="s">
        <v>198</v>
      </c>
      <c r="C123" s="5">
        <f>C125+C126+C124</f>
        <v>87293.9</v>
      </c>
      <c r="D123" s="5">
        <f>D125+D126+D124</f>
        <v>45531.299999999996</v>
      </c>
      <c r="E123" s="5">
        <f>E125+E124+E126</f>
        <v>47570.5</v>
      </c>
    </row>
    <row r="124" spans="1:5" ht="276.75" customHeight="1" x14ac:dyDescent="0.25">
      <c r="A124" s="18" t="s">
        <v>254</v>
      </c>
      <c r="B124" s="24" t="s">
        <v>294</v>
      </c>
      <c r="C124" s="5">
        <v>6448.3</v>
      </c>
      <c r="D124" s="5">
        <v>2962.2</v>
      </c>
      <c r="E124" s="5">
        <v>2997.6</v>
      </c>
    </row>
    <row r="125" spans="1:5" ht="242.25" customHeight="1" x14ac:dyDescent="0.25">
      <c r="A125" s="18" t="s">
        <v>196</v>
      </c>
      <c r="B125" s="24" t="s">
        <v>257</v>
      </c>
      <c r="C125" s="5">
        <v>77680.7</v>
      </c>
      <c r="D125" s="5">
        <v>39404.1</v>
      </c>
      <c r="E125" s="5">
        <v>41412.1</v>
      </c>
    </row>
    <row r="126" spans="1:5" ht="264" customHeight="1" x14ac:dyDescent="0.25">
      <c r="A126" s="18" t="s">
        <v>199</v>
      </c>
      <c r="B126" s="24" t="s">
        <v>200</v>
      </c>
      <c r="C126" s="5">
        <v>3164.9</v>
      </c>
      <c r="D126" s="5">
        <v>3165</v>
      </c>
      <c r="E126" s="5">
        <v>3160.8</v>
      </c>
    </row>
    <row r="127" spans="1:5" ht="117" customHeight="1" x14ac:dyDescent="0.25">
      <c r="A127" s="18" t="s">
        <v>318</v>
      </c>
      <c r="B127" s="24" t="s">
        <v>320</v>
      </c>
      <c r="C127" s="5">
        <f>C128</f>
        <v>2340</v>
      </c>
      <c r="D127" s="5">
        <f>D128</f>
        <v>0</v>
      </c>
      <c r="E127" s="5">
        <f>E128</f>
        <v>0</v>
      </c>
    </row>
    <row r="128" spans="1:5" ht="132.75" customHeight="1" x14ac:dyDescent="0.25">
      <c r="A128" s="18" t="s">
        <v>319</v>
      </c>
      <c r="B128" s="24" t="s">
        <v>321</v>
      </c>
      <c r="C128" s="5">
        <v>2340</v>
      </c>
      <c r="D128" s="5">
        <v>0</v>
      </c>
      <c r="E128" s="5">
        <v>0</v>
      </c>
    </row>
    <row r="129" spans="1:5" ht="98.25" customHeight="1" x14ac:dyDescent="0.25">
      <c r="A129" s="18" t="s">
        <v>276</v>
      </c>
      <c r="B129" s="24" t="s">
        <v>295</v>
      </c>
      <c r="C129" s="5">
        <f>C130</f>
        <v>8272</v>
      </c>
      <c r="D129" s="5">
        <f>D130</f>
        <v>8673.5</v>
      </c>
      <c r="E129" s="5">
        <f>E130</f>
        <v>8593.1</v>
      </c>
    </row>
    <row r="130" spans="1:5" ht="114" customHeight="1" x14ac:dyDescent="0.25">
      <c r="A130" s="18" t="s">
        <v>277</v>
      </c>
      <c r="B130" s="24" t="s">
        <v>296</v>
      </c>
      <c r="C130" s="5">
        <v>8272</v>
      </c>
      <c r="D130" s="5">
        <v>8673.5</v>
      </c>
      <c r="E130" s="5">
        <v>8593.1</v>
      </c>
    </row>
    <row r="131" spans="1:5" ht="99" customHeight="1" x14ac:dyDescent="0.25">
      <c r="A131" s="18" t="s">
        <v>299</v>
      </c>
      <c r="B131" s="24" t="s">
        <v>301</v>
      </c>
      <c r="C131" s="5">
        <f>C132</f>
        <v>722.3</v>
      </c>
      <c r="D131" s="5">
        <f>D132</f>
        <v>0</v>
      </c>
      <c r="E131" s="5">
        <f>E132</f>
        <v>0</v>
      </c>
    </row>
    <row r="132" spans="1:5" ht="114" customHeight="1" x14ac:dyDescent="0.25">
      <c r="A132" s="18" t="s">
        <v>300</v>
      </c>
      <c r="B132" s="24" t="s">
        <v>302</v>
      </c>
      <c r="C132" s="5">
        <v>722.3</v>
      </c>
      <c r="D132" s="5">
        <v>0</v>
      </c>
      <c r="E132" s="5">
        <v>0</v>
      </c>
    </row>
    <row r="133" spans="1:5" ht="51" customHeight="1" x14ac:dyDescent="0.25">
      <c r="A133" s="18" t="s">
        <v>303</v>
      </c>
      <c r="B133" s="24" t="s">
        <v>305</v>
      </c>
      <c r="C133" s="5">
        <f>C134</f>
        <v>5738.3</v>
      </c>
      <c r="D133" s="5">
        <f>D134</f>
        <v>0</v>
      </c>
      <c r="E133" s="5">
        <f>E134</f>
        <v>0</v>
      </c>
    </row>
    <row r="134" spans="1:5" ht="80.25" customHeight="1" x14ac:dyDescent="0.25">
      <c r="A134" s="18" t="s">
        <v>304</v>
      </c>
      <c r="B134" s="24" t="s">
        <v>306</v>
      </c>
      <c r="C134" s="5">
        <v>5738.3</v>
      </c>
      <c r="D134" s="5">
        <v>0</v>
      </c>
      <c r="E134" s="5">
        <v>0</v>
      </c>
    </row>
    <row r="135" spans="1:5" ht="36" customHeight="1" x14ac:dyDescent="0.25">
      <c r="A135" s="18" t="s">
        <v>204</v>
      </c>
      <c r="B135" s="24" t="s">
        <v>206</v>
      </c>
      <c r="C135" s="5">
        <f>C136</f>
        <v>13761.8</v>
      </c>
      <c r="D135" s="5">
        <v>0</v>
      </c>
      <c r="E135" s="5">
        <v>0</v>
      </c>
    </row>
    <row r="136" spans="1:5" ht="51" customHeight="1" x14ac:dyDescent="0.25">
      <c r="A136" s="18" t="s">
        <v>205</v>
      </c>
      <c r="B136" s="24" t="s">
        <v>242</v>
      </c>
      <c r="C136" s="5">
        <v>13761.8</v>
      </c>
      <c r="D136" s="5">
        <v>0</v>
      </c>
      <c r="E136" s="5">
        <v>0</v>
      </c>
    </row>
    <row r="137" spans="1:5" ht="18.75" customHeight="1" x14ac:dyDescent="0.25">
      <c r="A137" s="29" t="s">
        <v>167</v>
      </c>
      <c r="B137" s="22" t="s">
        <v>169</v>
      </c>
      <c r="C137" s="7">
        <f t="shared" ref="C137:E137" si="19">C138</f>
        <v>49736.600000000006</v>
      </c>
      <c r="D137" s="7">
        <f t="shared" si="19"/>
        <v>30893.699999999997</v>
      </c>
      <c r="E137" s="7">
        <f t="shared" si="19"/>
        <v>26274.699999999997</v>
      </c>
    </row>
    <row r="138" spans="1:5" ht="36.75" customHeight="1" x14ac:dyDescent="0.25">
      <c r="A138" s="18" t="s">
        <v>168</v>
      </c>
      <c r="B138" s="24" t="s">
        <v>170</v>
      </c>
      <c r="C138" s="5">
        <f>C139+C140+C141+C142+C143+C144+C146+C147+C148+C149+C145</f>
        <v>49736.600000000006</v>
      </c>
      <c r="D138" s="5">
        <f>D139+D140+D141+D142+D143+D144+D146+D147+D148+D149+D145</f>
        <v>30893.699999999997</v>
      </c>
      <c r="E138" s="5">
        <f>E139+E140+E141+E142+E143+E144+E146+E147+E148+E149</f>
        <v>26274.699999999997</v>
      </c>
    </row>
    <row r="139" spans="1:5" ht="67.5" customHeight="1" x14ac:dyDescent="0.25">
      <c r="A139" s="18" t="s">
        <v>182</v>
      </c>
      <c r="B139" s="24" t="s">
        <v>188</v>
      </c>
      <c r="C139" s="5">
        <v>969</v>
      </c>
      <c r="D139" s="5">
        <v>969</v>
      </c>
      <c r="E139" s="5">
        <v>969</v>
      </c>
    </row>
    <row r="140" spans="1:5" ht="129" customHeight="1" x14ac:dyDescent="0.25">
      <c r="A140" s="18" t="s">
        <v>183</v>
      </c>
      <c r="B140" s="24" t="s">
        <v>189</v>
      </c>
      <c r="C140" s="5">
        <v>9386.9</v>
      </c>
      <c r="D140" s="5">
        <v>0</v>
      </c>
      <c r="E140" s="5">
        <v>0</v>
      </c>
    </row>
    <row r="141" spans="1:5" ht="69.75" customHeight="1" x14ac:dyDescent="0.25">
      <c r="A141" s="18" t="s">
        <v>180</v>
      </c>
      <c r="B141" s="24" t="s">
        <v>278</v>
      </c>
      <c r="C141" s="5">
        <v>1320</v>
      </c>
      <c r="D141" s="5">
        <v>1320</v>
      </c>
      <c r="E141" s="5">
        <v>1320</v>
      </c>
    </row>
    <row r="142" spans="1:5" ht="129" customHeight="1" x14ac:dyDescent="0.25">
      <c r="A142" s="18" t="s">
        <v>202</v>
      </c>
      <c r="B142" s="24" t="s">
        <v>246</v>
      </c>
      <c r="C142" s="5">
        <v>710</v>
      </c>
      <c r="D142" s="5">
        <v>0</v>
      </c>
      <c r="E142" s="5">
        <v>0</v>
      </c>
    </row>
    <row r="143" spans="1:5" ht="191.25" customHeight="1" x14ac:dyDescent="0.25">
      <c r="A143" s="18" t="s">
        <v>184</v>
      </c>
      <c r="B143" s="24" t="s">
        <v>190</v>
      </c>
      <c r="C143" s="5">
        <v>2630.3</v>
      </c>
      <c r="D143" s="5">
        <v>2630.3</v>
      </c>
      <c r="E143" s="5">
        <v>2630.3</v>
      </c>
    </row>
    <row r="144" spans="1:5" ht="79.5" customHeight="1" x14ac:dyDescent="0.25">
      <c r="A144" s="18" t="s">
        <v>297</v>
      </c>
      <c r="B144" s="24" t="s">
        <v>298</v>
      </c>
      <c r="C144" s="5">
        <v>150</v>
      </c>
      <c r="D144" s="5">
        <v>0</v>
      </c>
      <c r="E144" s="5">
        <v>0</v>
      </c>
    </row>
    <row r="145" spans="1:5" ht="96.75" customHeight="1" x14ac:dyDescent="0.25">
      <c r="A145" s="18" t="s">
        <v>185</v>
      </c>
      <c r="B145" s="24" t="s">
        <v>191</v>
      </c>
      <c r="C145" s="5">
        <v>5933.8</v>
      </c>
      <c r="D145" s="5">
        <v>4619</v>
      </c>
      <c r="E145" s="5">
        <v>0</v>
      </c>
    </row>
    <row r="146" spans="1:5" ht="84" customHeight="1" x14ac:dyDescent="0.25">
      <c r="A146" s="18" t="s">
        <v>181</v>
      </c>
      <c r="B146" s="24" t="s">
        <v>201</v>
      </c>
      <c r="C146" s="5">
        <v>57.4</v>
      </c>
      <c r="D146" s="5">
        <v>57.4</v>
      </c>
      <c r="E146" s="5">
        <v>57.4</v>
      </c>
    </row>
    <row r="147" spans="1:5" ht="125.25" customHeight="1" x14ac:dyDescent="0.25">
      <c r="A147" s="18" t="s">
        <v>203</v>
      </c>
      <c r="B147" s="24" t="s">
        <v>247</v>
      </c>
      <c r="C147" s="5">
        <v>2514.1999999999998</v>
      </c>
      <c r="D147" s="5">
        <v>0</v>
      </c>
      <c r="E147" s="5">
        <v>0</v>
      </c>
    </row>
    <row r="148" spans="1:5" ht="99" customHeight="1" x14ac:dyDescent="0.25">
      <c r="A148" s="18" t="s">
        <v>186</v>
      </c>
      <c r="B148" s="24" t="s">
        <v>192</v>
      </c>
      <c r="C148" s="5">
        <v>5378.3</v>
      </c>
      <c r="D148" s="5">
        <v>4299.8999999999996</v>
      </c>
      <c r="E148" s="5">
        <v>4299.8999999999996</v>
      </c>
    </row>
    <row r="149" spans="1:5" ht="99" customHeight="1" x14ac:dyDescent="0.25">
      <c r="A149" s="18" t="s">
        <v>187</v>
      </c>
      <c r="B149" s="24" t="s">
        <v>193</v>
      </c>
      <c r="C149" s="5">
        <v>20686.7</v>
      </c>
      <c r="D149" s="5">
        <v>16998.099999999999</v>
      </c>
      <c r="E149" s="5">
        <v>16998.099999999999</v>
      </c>
    </row>
    <row r="150" spans="1:5" ht="38.25" customHeight="1" x14ac:dyDescent="0.25">
      <c r="A150" s="29" t="s">
        <v>132</v>
      </c>
      <c r="B150" s="22" t="s">
        <v>99</v>
      </c>
      <c r="C150" s="7">
        <f>C151+C153+C155+C161+C163+C159+C157</f>
        <v>263648</v>
      </c>
      <c r="D150" s="7">
        <f>D151+D153+D155+D161+D163+D157</f>
        <v>222096</v>
      </c>
      <c r="E150" s="7">
        <f>E151+E153+E155+E161+E163+E157</f>
        <v>221984.50000000003</v>
      </c>
    </row>
    <row r="151" spans="1:5" ht="144.75" customHeight="1" x14ac:dyDescent="0.25">
      <c r="A151" s="18" t="s">
        <v>133</v>
      </c>
      <c r="B151" s="24" t="s">
        <v>105</v>
      </c>
      <c r="C151" s="5">
        <f>C152</f>
        <v>3964.4</v>
      </c>
      <c r="D151" s="5">
        <f>D152</f>
        <v>3964.4</v>
      </c>
      <c r="E151" s="5">
        <f>E152</f>
        <v>3964.4</v>
      </c>
    </row>
    <row r="152" spans="1:5" ht="158.25" customHeight="1" x14ac:dyDescent="0.25">
      <c r="A152" s="18" t="s">
        <v>134</v>
      </c>
      <c r="B152" s="24" t="s">
        <v>106</v>
      </c>
      <c r="C152" s="5">
        <v>3964.4</v>
      </c>
      <c r="D152" s="5">
        <v>3964.4</v>
      </c>
      <c r="E152" s="5">
        <v>3964.4</v>
      </c>
    </row>
    <row r="153" spans="1:5" ht="131.25" customHeight="1" x14ac:dyDescent="0.25">
      <c r="A153" s="18" t="s">
        <v>314</v>
      </c>
      <c r="B153" s="24" t="s">
        <v>101</v>
      </c>
      <c r="C153" s="5">
        <f>C154</f>
        <v>3355.8</v>
      </c>
      <c r="D153" s="5">
        <f>D154</f>
        <v>4523.8</v>
      </c>
      <c r="E153" s="5">
        <f>E154</f>
        <v>4523.8</v>
      </c>
    </row>
    <row r="154" spans="1:5" ht="130.5" customHeight="1" x14ac:dyDescent="0.25">
      <c r="A154" s="18" t="s">
        <v>315</v>
      </c>
      <c r="B154" s="24" t="s">
        <v>108</v>
      </c>
      <c r="C154" s="5">
        <v>3355.8</v>
      </c>
      <c r="D154" s="5">
        <v>4523.8</v>
      </c>
      <c r="E154" s="5">
        <v>4523.8</v>
      </c>
    </row>
    <row r="155" spans="1:5" ht="102" customHeight="1" x14ac:dyDescent="0.25">
      <c r="A155" s="18" t="s">
        <v>135</v>
      </c>
      <c r="B155" s="24" t="s">
        <v>128</v>
      </c>
      <c r="C155" s="5">
        <f>C156</f>
        <v>15.6</v>
      </c>
      <c r="D155" s="5">
        <f>D156</f>
        <v>94.3</v>
      </c>
      <c r="E155" s="5">
        <f>E156</f>
        <v>7.5</v>
      </c>
    </row>
    <row r="156" spans="1:5" ht="117" customHeight="1" x14ac:dyDescent="0.25">
      <c r="A156" s="18" t="s">
        <v>136</v>
      </c>
      <c r="B156" s="24" t="s">
        <v>129</v>
      </c>
      <c r="C156" s="5">
        <v>15.6</v>
      </c>
      <c r="D156" s="5">
        <v>94.3</v>
      </c>
      <c r="E156" s="5">
        <v>7.5</v>
      </c>
    </row>
    <row r="157" spans="1:5" ht="99.75" customHeight="1" x14ac:dyDescent="0.25">
      <c r="A157" s="18" t="s">
        <v>279</v>
      </c>
      <c r="B157" s="24" t="s">
        <v>281</v>
      </c>
      <c r="C157" s="5">
        <f>C158</f>
        <v>13046</v>
      </c>
      <c r="D157" s="5">
        <f>D158</f>
        <v>13046</v>
      </c>
      <c r="E157" s="5">
        <f>E158</f>
        <v>13046</v>
      </c>
    </row>
    <row r="158" spans="1:5" ht="114" customHeight="1" x14ac:dyDescent="0.25">
      <c r="A158" s="18" t="s">
        <v>280</v>
      </c>
      <c r="B158" s="24" t="s">
        <v>282</v>
      </c>
      <c r="C158" s="5">
        <v>13046</v>
      </c>
      <c r="D158" s="5">
        <v>13046</v>
      </c>
      <c r="E158" s="5">
        <v>13046</v>
      </c>
    </row>
    <row r="159" spans="1:5" ht="57.75" customHeight="1" x14ac:dyDescent="0.25">
      <c r="A159" s="18" t="s">
        <v>255</v>
      </c>
      <c r="B159" s="24" t="s">
        <v>258</v>
      </c>
      <c r="C159" s="5">
        <f>C160</f>
        <v>364.2</v>
      </c>
      <c r="D159" s="5">
        <f>D160</f>
        <v>0</v>
      </c>
      <c r="E159" s="5">
        <f>E160</f>
        <v>0</v>
      </c>
    </row>
    <row r="160" spans="1:5" ht="64.5" customHeight="1" x14ac:dyDescent="0.25">
      <c r="A160" s="18" t="s">
        <v>256</v>
      </c>
      <c r="B160" s="24" t="s">
        <v>292</v>
      </c>
      <c r="C160" s="5">
        <v>364.2</v>
      </c>
      <c r="D160" s="5">
        <v>0</v>
      </c>
      <c r="E160" s="5">
        <v>0</v>
      </c>
    </row>
    <row r="161" spans="1:5" ht="51" customHeight="1" x14ac:dyDescent="0.25">
      <c r="A161" s="18" t="s">
        <v>179</v>
      </c>
      <c r="B161" s="24" t="s">
        <v>86</v>
      </c>
      <c r="C161" s="5">
        <f>C162</f>
        <v>766.3</v>
      </c>
      <c r="D161" s="5">
        <f>D162</f>
        <v>762.2</v>
      </c>
      <c r="E161" s="5">
        <f>E162</f>
        <v>732.9</v>
      </c>
    </row>
    <row r="162" spans="1:5" ht="68.25" customHeight="1" x14ac:dyDescent="0.25">
      <c r="A162" s="18" t="s">
        <v>137</v>
      </c>
      <c r="B162" s="24" t="s">
        <v>100</v>
      </c>
      <c r="C162" s="5">
        <v>766.3</v>
      </c>
      <c r="D162" s="5">
        <v>762.2</v>
      </c>
      <c r="E162" s="5">
        <v>732.9</v>
      </c>
    </row>
    <row r="163" spans="1:5" ht="16.5" customHeight="1" x14ac:dyDescent="0.25">
      <c r="A163" s="29" t="s">
        <v>138</v>
      </c>
      <c r="B163" s="22" t="s">
        <v>104</v>
      </c>
      <c r="C163" s="7">
        <f>C164</f>
        <v>242135.7</v>
      </c>
      <c r="D163" s="7">
        <f>D164</f>
        <v>199705.3</v>
      </c>
      <c r="E163" s="7">
        <f>E164</f>
        <v>199709.90000000002</v>
      </c>
    </row>
    <row r="164" spans="1:5" ht="36.75" customHeight="1" x14ac:dyDescent="0.25">
      <c r="A164" s="30" t="s">
        <v>139</v>
      </c>
      <c r="B164" s="23" t="s">
        <v>102</v>
      </c>
      <c r="C164" s="6">
        <f>C165+C166+C167+C168+C169+C170</f>
        <v>242135.7</v>
      </c>
      <c r="D164" s="6">
        <f>D165+D166+D167+D168+D169+D170</f>
        <v>199705.3</v>
      </c>
      <c r="E164" s="6">
        <f>E165+E166+E167+E168+E169+E170</f>
        <v>199709.90000000002</v>
      </c>
    </row>
    <row r="165" spans="1:5" ht="147" customHeight="1" x14ac:dyDescent="0.25">
      <c r="A165" s="18" t="s">
        <v>140</v>
      </c>
      <c r="B165" s="24" t="s">
        <v>123</v>
      </c>
      <c r="C165" s="5">
        <v>385.1</v>
      </c>
      <c r="D165" s="5">
        <v>388.3</v>
      </c>
      <c r="E165" s="5">
        <v>391.6</v>
      </c>
    </row>
    <row r="166" spans="1:5" ht="258.75" customHeight="1" x14ac:dyDescent="0.25">
      <c r="A166" s="18" t="s">
        <v>148</v>
      </c>
      <c r="B166" s="24" t="s">
        <v>127</v>
      </c>
      <c r="C166" s="5">
        <v>196241.4</v>
      </c>
      <c r="D166" s="5">
        <v>158551.20000000001</v>
      </c>
      <c r="E166" s="5">
        <v>158551.20000000001</v>
      </c>
    </row>
    <row r="167" spans="1:5" ht="199.5" customHeight="1" x14ac:dyDescent="0.25">
      <c r="A167" s="18" t="s">
        <v>141</v>
      </c>
      <c r="B167" s="24" t="s">
        <v>107</v>
      </c>
      <c r="C167" s="5">
        <v>133.19999999999999</v>
      </c>
      <c r="D167" s="5">
        <v>134.5</v>
      </c>
      <c r="E167" s="5">
        <v>135.80000000000001</v>
      </c>
    </row>
    <row r="168" spans="1:5" ht="171" customHeight="1" x14ac:dyDescent="0.25">
      <c r="A168" s="18" t="s">
        <v>143</v>
      </c>
      <c r="B168" s="24" t="s">
        <v>103</v>
      </c>
      <c r="C168" s="5">
        <v>39079.1</v>
      </c>
      <c r="D168" s="5">
        <v>36905.300000000003</v>
      </c>
      <c r="E168" s="5">
        <v>36905.300000000003</v>
      </c>
    </row>
    <row r="169" spans="1:5" ht="231" customHeight="1" x14ac:dyDescent="0.25">
      <c r="A169" s="18" t="s">
        <v>142</v>
      </c>
      <c r="B169" s="24" t="s">
        <v>130</v>
      </c>
      <c r="C169" s="5">
        <v>3780</v>
      </c>
      <c r="D169" s="5">
        <v>3726</v>
      </c>
      <c r="E169" s="5">
        <v>3726</v>
      </c>
    </row>
    <row r="170" spans="1:5" ht="255.75" customHeight="1" x14ac:dyDescent="0.25">
      <c r="A170" s="18" t="s">
        <v>144</v>
      </c>
      <c r="B170" s="24" t="s">
        <v>124</v>
      </c>
      <c r="C170" s="5">
        <v>2516.9</v>
      </c>
      <c r="D170" s="5">
        <v>0</v>
      </c>
      <c r="E170" s="5">
        <v>0</v>
      </c>
    </row>
    <row r="171" spans="1:5" ht="25.5" customHeight="1" x14ac:dyDescent="0.25">
      <c r="A171" s="29" t="s">
        <v>145</v>
      </c>
      <c r="B171" s="22" t="s">
        <v>82</v>
      </c>
      <c r="C171" s="7">
        <f>C172</f>
        <v>19511.099999999999</v>
      </c>
      <c r="D171" s="7">
        <f t="shared" ref="D171:E171" si="20">D172</f>
        <v>8550.6</v>
      </c>
      <c r="E171" s="7">
        <f t="shared" si="20"/>
        <v>8626.9</v>
      </c>
    </row>
    <row r="172" spans="1:5" ht="117.75" customHeight="1" x14ac:dyDescent="0.25">
      <c r="A172" s="18" t="s">
        <v>146</v>
      </c>
      <c r="B172" s="24" t="s">
        <v>131</v>
      </c>
      <c r="C172" s="7">
        <f>C173</f>
        <v>19511.099999999999</v>
      </c>
      <c r="D172" s="7">
        <f t="shared" ref="D172:E172" si="21">D173</f>
        <v>8550.6</v>
      </c>
      <c r="E172" s="7">
        <f t="shared" si="21"/>
        <v>8626.9</v>
      </c>
    </row>
    <row r="173" spans="1:5" ht="130.5" customHeight="1" x14ac:dyDescent="0.25">
      <c r="A173" s="18" t="s">
        <v>147</v>
      </c>
      <c r="B173" s="24" t="s">
        <v>83</v>
      </c>
      <c r="C173" s="5">
        <v>19511.099999999999</v>
      </c>
      <c r="D173" s="5">
        <v>8550.6</v>
      </c>
      <c r="E173" s="5">
        <v>8626.9</v>
      </c>
    </row>
    <row r="174" spans="1:5" ht="33" hidden="1" customHeight="1" x14ac:dyDescent="0.25">
      <c r="A174" s="29" t="s">
        <v>161</v>
      </c>
      <c r="B174" s="22" t="s">
        <v>174</v>
      </c>
      <c r="C174" s="7">
        <f>C175</f>
        <v>0</v>
      </c>
      <c r="D174" s="7">
        <f>D175</f>
        <v>0</v>
      </c>
      <c r="E174" s="7">
        <f>E175</f>
        <v>0</v>
      </c>
    </row>
    <row r="175" spans="1:5" ht="47.25" hidden="1" x14ac:dyDescent="0.25">
      <c r="A175" s="18" t="s">
        <v>160</v>
      </c>
      <c r="B175" s="24" t="s">
        <v>175</v>
      </c>
      <c r="C175" s="5">
        <f>C176+C177</f>
        <v>0</v>
      </c>
      <c r="D175" s="5">
        <f>D177</f>
        <v>0</v>
      </c>
      <c r="E175" s="5">
        <f>E177</f>
        <v>0</v>
      </c>
    </row>
    <row r="176" spans="1:5" ht="89.25" hidden="1" customHeight="1" x14ac:dyDescent="0.25">
      <c r="A176" s="18" t="s">
        <v>163</v>
      </c>
      <c r="B176" s="24" t="s">
        <v>176</v>
      </c>
      <c r="C176" s="5"/>
      <c r="D176" s="5"/>
      <c r="E176" s="5">
        <v>0</v>
      </c>
    </row>
    <row r="177" spans="1:5" ht="63" hidden="1" x14ac:dyDescent="0.25">
      <c r="A177" s="18" t="s">
        <v>159</v>
      </c>
      <c r="B177" s="24" t="s">
        <v>177</v>
      </c>
      <c r="C177" s="5">
        <f t="shared" ref="C177:E177" si="22">C178</f>
        <v>0</v>
      </c>
      <c r="D177" s="5">
        <f t="shared" si="22"/>
        <v>0</v>
      </c>
      <c r="E177" s="5">
        <f t="shared" si="22"/>
        <v>0</v>
      </c>
    </row>
    <row r="178" spans="1:5" ht="21.75" hidden="1" customHeight="1" x14ac:dyDescent="0.25">
      <c r="A178" s="18" t="s">
        <v>162</v>
      </c>
      <c r="B178" s="24" t="s">
        <v>178</v>
      </c>
      <c r="C178" s="5"/>
      <c r="D178" s="5"/>
      <c r="E178" s="5"/>
    </row>
    <row r="179" spans="1:5" ht="24" customHeight="1" x14ac:dyDescent="0.25">
      <c r="A179" s="29"/>
      <c r="B179" s="21" t="s">
        <v>84</v>
      </c>
      <c r="C179" s="10">
        <f>C21+C112</f>
        <v>687838.6</v>
      </c>
      <c r="D179" s="10">
        <f>D21+D112</f>
        <v>544836.1</v>
      </c>
      <c r="E179" s="10">
        <f>E21+E112</f>
        <v>537898.70000000007</v>
      </c>
    </row>
  </sheetData>
  <mergeCells count="18">
    <mergeCell ref="B1:E1"/>
    <mergeCell ref="B2:E2"/>
    <mergeCell ref="B3:E3"/>
    <mergeCell ref="B4:E4"/>
    <mergeCell ref="A17:E17"/>
    <mergeCell ref="B7:E7"/>
    <mergeCell ref="B8:E8"/>
    <mergeCell ref="C10:E10"/>
    <mergeCell ref="B5:E5"/>
    <mergeCell ref="B6:E6"/>
    <mergeCell ref="A18:A19"/>
    <mergeCell ref="B18:B19"/>
    <mergeCell ref="B14:E14"/>
    <mergeCell ref="B9:E9"/>
    <mergeCell ref="B11:E11"/>
    <mergeCell ref="B12:E12"/>
    <mergeCell ref="B15:E15"/>
    <mergeCell ref="B13:E13"/>
  </mergeCells>
  <pageMargins left="0.98425196850393704" right="0.39370078740157483" top="0.39370078740157483" bottom="0.39370078740157483" header="0.31496062992125984" footer="0.31496062992125984"/>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Прил.3(8)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Никуленко Вера Васильевна</dc:creator>
  <cp:lastModifiedBy>Ирина</cp:lastModifiedBy>
  <cp:lastPrinted>2021-12-13T13:11:20Z</cp:lastPrinted>
  <dcterms:created xsi:type="dcterms:W3CDTF">2015-09-24T08:59:21Z</dcterms:created>
  <dcterms:modified xsi:type="dcterms:W3CDTF">2021-12-21T15:06:29Z</dcterms:modified>
</cp:coreProperties>
</file>